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<sst xmlns="http://schemas.openxmlformats.org/spreadsheetml/2006/main" count="105" uniqueCount="85">
  <si>
    <t>每周预算分解达成报表</t>
  </si>
  <si>
    <t>门店</t>
  </si>
  <si>
    <t>榕港名轩浦东大道店</t>
  </si>
  <si>
    <t>一、(1)营业收入对比分析表：</t>
  </si>
  <si>
    <t>周开始日期</t>
  </si>
  <si>
    <t>本周预算</t>
  </si>
  <si>
    <t>本周收入</t>
  </si>
  <si>
    <t>周达成率</t>
  </si>
  <si>
    <t>本月预算</t>
  </si>
  <si>
    <t>累计收入</t>
  </si>
  <si>
    <t>月达成率</t>
  </si>
  <si>
    <t>周结束日期</t>
  </si>
  <si>
    <t>月度</t>
  </si>
  <si>
    <r>
      <rPr>
        <sz val="10"/>
        <color rgb="FF000000"/>
        <rFont val="宋体"/>
        <charset val="134"/>
      </rPr>
      <t>一、</t>
    </r>
    <r>
      <rPr>
        <sz val="10"/>
        <color rgb="FF000000"/>
        <rFont val="Arial"/>
        <charset val="134"/>
      </rPr>
      <t>(2)</t>
    </r>
    <r>
      <rPr>
        <sz val="10"/>
        <color rgb="FF000000"/>
        <rFont val="宋体"/>
        <charset val="134"/>
      </rPr>
      <t>营业收入对比分析</t>
    </r>
  </si>
  <si>
    <t>项目</t>
  </si>
  <si>
    <t>本月</t>
  </si>
  <si>
    <t>本周</t>
  </si>
  <si>
    <t>大厅营业额</t>
  </si>
  <si>
    <t>大厅客流量</t>
  </si>
  <si>
    <t>大厅桌数</t>
  </si>
  <si>
    <t>包房营业额</t>
  </si>
  <si>
    <t>包房客流量</t>
  </si>
  <si>
    <t>包房桌数</t>
  </si>
  <si>
    <t>宴席营业额</t>
  </si>
  <si>
    <t>宴席客流量</t>
  </si>
  <si>
    <t>宴席桌数</t>
  </si>
  <si>
    <t>合计</t>
  </si>
  <si>
    <t>二、上座率、开桌率</t>
  </si>
  <si>
    <t>额定餐位</t>
  </si>
  <si>
    <t>本周人数</t>
  </si>
  <si>
    <t>本周上座率</t>
  </si>
  <si>
    <t>本月人数</t>
  </si>
  <si>
    <t>本月上座率</t>
  </si>
  <si>
    <t>额定桌数</t>
  </si>
  <si>
    <t>本周开桌</t>
  </si>
  <si>
    <t>周开桌率</t>
  </si>
  <si>
    <t>本月开桌</t>
  </si>
  <si>
    <t>本月开桌率</t>
  </si>
  <si>
    <t>大厅午市</t>
  </si>
  <si>
    <t>大厅晚市</t>
  </si>
  <si>
    <t>包房午市</t>
  </si>
  <si>
    <t>包房晚市</t>
  </si>
  <si>
    <t>三、人均单均消费对比分析</t>
  </si>
  <si>
    <t>大厅人均</t>
  </si>
  <si>
    <t>大厅单均</t>
  </si>
  <si>
    <t>包房人均</t>
  </si>
  <si>
    <t>包房单均</t>
  </si>
  <si>
    <t>宴席人均</t>
  </si>
  <si>
    <t>宴席单均</t>
  </si>
  <si>
    <t>综合人均</t>
  </si>
  <si>
    <t>综合桌均</t>
  </si>
  <si>
    <t>四、本月售会员卡比较表：</t>
  </si>
  <si>
    <t>累计达成率</t>
  </si>
  <si>
    <t>会员卡（张）</t>
  </si>
  <si>
    <t>充值卡（元）</t>
  </si>
  <si>
    <t>五、宴席情况表：</t>
  </si>
  <si>
    <r>
      <rPr>
        <sz val="10"/>
        <rFont val="宋体"/>
        <charset val="134"/>
      </rPr>
      <t>专案名称</t>
    </r>
  </si>
  <si>
    <r>
      <rPr>
        <sz val="10"/>
        <rFont val="宋体"/>
        <charset val="134"/>
      </rPr>
      <t>本周实际完成</t>
    </r>
  </si>
  <si>
    <r>
      <rPr>
        <sz val="10"/>
        <rFont val="宋体"/>
        <charset val="134"/>
      </rPr>
      <t>累计完成</t>
    </r>
  </si>
  <si>
    <r>
      <rPr>
        <sz val="10"/>
        <rFont val="宋体"/>
        <charset val="134"/>
      </rPr>
      <t>桌数</t>
    </r>
  </si>
  <si>
    <r>
      <rPr>
        <sz val="10"/>
        <rFont val="宋体"/>
        <charset val="134"/>
      </rPr>
      <t>人数</t>
    </r>
  </si>
  <si>
    <r>
      <rPr>
        <sz val="10"/>
        <rFont val="宋体"/>
        <charset val="134"/>
      </rPr>
      <t>金额</t>
    </r>
  </si>
  <si>
    <r>
      <rPr>
        <sz val="10"/>
        <rFont val="宋体"/>
        <charset val="134"/>
      </rPr>
      <t>桌均</t>
    </r>
  </si>
  <si>
    <r>
      <rPr>
        <sz val="10"/>
        <rFont val="宋体"/>
        <charset val="134"/>
      </rPr>
      <t>人均</t>
    </r>
  </si>
  <si>
    <r>
      <rPr>
        <sz val="10"/>
        <rFont val="宋体"/>
        <charset val="134"/>
      </rPr>
      <t>婚宴</t>
    </r>
  </si>
  <si>
    <r>
      <rPr>
        <sz val="10"/>
        <rFont val="宋体"/>
        <charset val="134"/>
      </rPr>
      <t>生日宴</t>
    </r>
  </si>
  <si>
    <r>
      <rPr>
        <sz val="10"/>
        <rFont val="宋体"/>
        <charset val="134"/>
      </rPr>
      <t>其他宴</t>
    </r>
  </si>
  <si>
    <r>
      <rPr>
        <sz val="10"/>
        <rFont val="宋体"/>
        <charset val="134"/>
      </rPr>
      <t>合计</t>
    </r>
  </si>
  <si>
    <t>六、毛利情况表：</t>
  </si>
  <si>
    <t>部门</t>
  </si>
  <si>
    <t>第1周</t>
  </si>
  <si>
    <t>第2周</t>
  </si>
  <si>
    <t>第3周</t>
  </si>
  <si>
    <t>第4周</t>
  </si>
  <si>
    <t>第5周</t>
  </si>
  <si>
    <t>累计毛利率</t>
  </si>
  <si>
    <t>标准毛利</t>
  </si>
  <si>
    <t>海鲜池</t>
  </si>
  <si>
    <t>粤菜</t>
  </si>
  <si>
    <t>海派</t>
  </si>
  <si>
    <t>冷菜</t>
  </si>
  <si>
    <t>烧卤</t>
  </si>
  <si>
    <t>刺身</t>
  </si>
  <si>
    <t>点心</t>
  </si>
  <si>
    <t>厨房合计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</si>
</sst>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0.00_ ;[Red]\-0.00\ "/>
    <numFmt numFmtId="180" formatCode="0_ ;[Red]\-0\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0"/>
      <color indexed="10"/>
      <name val="Arial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1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4" borderId="1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8" borderId="19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8" fillId="19" borderId="2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176" fontId="5" fillId="5" borderId="6" xfId="0" applyNumberFormat="1" applyFont="1" applyFill="1" applyBorder="1" applyAlignment="1" applyProtection="1">
      <alignment horizontal="center" vertical="center" wrapText="1"/>
      <protection locked="0"/>
    </xf>
    <xf numFmtId="10" fontId="5" fillId="5" borderId="6" xfId="11" applyNumberFormat="1" applyFont="1" applyFill="1" applyBorder="1" applyAlignment="1" applyProtection="1">
      <alignment horizontal="center" vertical="center" wrapText="1"/>
      <protection locked="0"/>
    </xf>
    <xf numFmtId="176" fontId="5" fillId="5" borderId="6" xfId="0" applyNumberFormat="1" applyFont="1" applyFill="1" applyBorder="1" applyAlignment="1" applyProtection="1">
      <alignment horizontal="center" vertical="center"/>
      <protection locked="0"/>
    </xf>
    <xf numFmtId="10" fontId="5" fillId="5" borderId="7" xfId="11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77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176" fontId="7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Border="1" applyAlignment="1" applyProtection="1">
      <alignment horizontal="left" vertical="center" wrapText="1"/>
      <protection locked="0"/>
    </xf>
    <xf numFmtId="0" fontId="5" fillId="6" borderId="0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178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178" fontId="5" fillId="5" borderId="11" xfId="0" applyNumberFormat="1" applyFont="1" applyFill="1" applyBorder="1" applyAlignment="1" applyProtection="1">
      <alignment horizontal="center" vertical="center" wrapText="1"/>
      <protection locked="0"/>
    </xf>
    <xf numFmtId="10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78" fontId="7" fillId="5" borderId="11" xfId="0" applyNumberFormat="1" applyFont="1" applyFill="1" applyBorder="1" applyAlignment="1" applyProtection="1">
      <alignment horizontal="center" vertical="center" wrapText="1"/>
      <protection locked="0"/>
    </xf>
    <xf numFmtId="178" fontId="5" fillId="5" borderId="10" xfId="11" applyNumberFormat="1" applyFont="1" applyFill="1" applyBorder="1" applyAlignment="1" applyProtection="1">
      <alignment horizontal="center" vertical="center" wrapText="1"/>
      <protection locked="0"/>
    </xf>
    <xf numFmtId="10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78" fontId="5" fillId="5" borderId="6" xfId="0" applyNumberFormat="1" applyFont="1" applyFill="1" applyBorder="1" applyAlignment="1" applyProtection="1">
      <alignment horizontal="center" vertical="center" wrapText="1"/>
      <protection locked="0"/>
    </xf>
    <xf numFmtId="178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1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10" fontId="4" fillId="6" borderId="0" xfId="0" applyNumberFormat="1" applyFont="1" applyFill="1" applyBorder="1" applyAlignment="1" applyProtection="1">
      <alignment horizontal="left" vertical="center" wrapText="1"/>
      <protection locked="0"/>
    </xf>
    <xf numFmtId="10" fontId="5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 applyProtection="1">
      <alignment vertical="center" wrapText="1"/>
      <protection locked="0"/>
    </xf>
    <xf numFmtId="1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10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0" xfId="11" applyNumberFormat="1" applyFont="1" applyFill="1" applyBorder="1" applyAlignment="1" applyProtection="1">
      <alignment horizontal="center" vertical="center" wrapText="1"/>
      <protection locked="0"/>
    </xf>
    <xf numFmtId="10" fontId="10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6" xfId="0" applyNumberFormat="1" applyFont="1" applyFill="1" applyBorder="1" applyAlignment="1" applyProtection="1">
      <alignment horizontal="center" vertical="center" wrapText="1"/>
      <protection locked="0"/>
    </xf>
    <xf numFmtId="10" fontId="5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6" xfId="11" applyNumberFormat="1" applyFont="1" applyFill="1" applyBorder="1" applyAlignment="1" applyProtection="1">
      <alignment horizontal="center" vertical="center" wrapText="1"/>
      <protection locked="0"/>
    </xf>
    <xf numFmtId="10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10" fontId="4" fillId="6" borderId="0" xfId="0" applyNumberFormat="1" applyFont="1" applyFill="1" applyAlignment="1" applyProtection="1">
      <alignment horizontal="left" vertical="center" wrapText="1"/>
      <protection locked="0"/>
    </xf>
    <xf numFmtId="10" fontId="4" fillId="3" borderId="0" xfId="0" applyNumberFormat="1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17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176" fontId="5" fillId="5" borderId="13" xfId="0" applyNumberFormat="1" applyFont="1" applyFill="1" applyBorder="1" applyAlignment="1" applyProtection="1">
      <alignment horizontal="center" vertical="center"/>
      <protection locked="0"/>
    </xf>
    <xf numFmtId="176" fontId="5" fillId="5" borderId="11" xfId="0" applyNumberFormat="1" applyFont="1" applyFill="1" applyBorder="1" applyAlignment="1" applyProtection="1">
      <alignment horizontal="center" vertical="center"/>
      <protection locked="0"/>
    </xf>
    <xf numFmtId="179" fontId="10" fillId="3" borderId="0" xfId="0" applyNumberFormat="1" applyFont="1" applyFill="1" applyAlignment="1" applyProtection="1">
      <alignment horizontal="center" vertical="center" wrapText="1"/>
      <protection locked="0"/>
    </xf>
    <xf numFmtId="179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76" fontId="5" fillId="5" borderId="14" xfId="0" applyNumberFormat="1" applyFont="1" applyFill="1" applyBorder="1" applyAlignment="1" applyProtection="1">
      <alignment horizontal="center" vertical="center"/>
      <protection locked="0"/>
    </xf>
    <xf numFmtId="176" fontId="5" fillId="5" borderId="7" xfId="0" applyNumberFormat="1" applyFont="1" applyFill="1" applyBorder="1" applyAlignment="1" applyProtection="1">
      <alignment horizontal="center" vertical="center"/>
      <protection locked="0"/>
    </xf>
    <xf numFmtId="17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8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179" fontId="10" fillId="0" borderId="0" xfId="0" applyNumberFormat="1" applyFont="1" applyFill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176" fontId="5" fillId="5" borderId="0" xfId="0" applyNumberFormat="1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176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10" fillId="5" borderId="11" xfId="11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176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10" fontId="10" fillId="5" borderId="7" xfId="11" applyNumberFormat="1" applyFont="1" applyFill="1" applyBorder="1" applyAlignment="1" applyProtection="1">
      <alignment horizontal="center" vertical="center" wrapText="1"/>
      <protection locked="0"/>
    </xf>
    <xf numFmtId="1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8" fontId="5" fillId="0" borderId="10" xfId="0" applyNumberFormat="1" applyFont="1" applyFill="1" applyBorder="1" applyAlignment="1">
      <alignment horizontal="center" vertical="center"/>
    </xf>
    <xf numFmtId="178" fontId="5" fillId="4" borderId="10" xfId="0" applyNumberFormat="1" applyFont="1" applyFill="1" applyBorder="1" applyAlignment="1">
      <alignment horizontal="center" vertical="center"/>
    </xf>
    <xf numFmtId="178" fontId="5" fillId="4" borderId="13" xfId="0" applyNumberFormat="1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horizontal="center" vertical="center"/>
    </xf>
    <xf numFmtId="178" fontId="10" fillId="4" borderId="10" xfId="0" applyNumberFormat="1" applyFont="1" applyFill="1" applyBorder="1" applyAlignment="1">
      <alignment horizontal="center" vertical="center"/>
    </xf>
    <xf numFmtId="178" fontId="10" fillId="4" borderId="1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178" fontId="5" fillId="4" borderId="14" xfId="0" applyNumberFormat="1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0" fillId="7" borderId="0" xfId="0" applyNumberFormat="1" applyFont="1" applyFill="1" applyBorder="1" applyAlignment="1" applyProtection="1">
      <alignment horizontal="center" vertical="center" wrapText="1"/>
      <protection locked="0"/>
    </xf>
    <xf numFmtId="180" fontId="10" fillId="7" borderId="0" xfId="0" applyNumberFormat="1" applyFont="1" applyFill="1" applyBorder="1" applyAlignment="1" applyProtection="1">
      <alignment horizontal="center" vertical="center" wrapText="1"/>
      <protection locked="0"/>
    </xf>
    <xf numFmtId="180" fontId="10" fillId="3" borderId="0" xfId="0" applyNumberFormat="1" applyFont="1" applyFill="1" applyAlignment="1" applyProtection="1">
      <alignment horizontal="center" vertical="center" wrapText="1"/>
      <protection locked="0"/>
    </xf>
    <xf numFmtId="180" fontId="10" fillId="7" borderId="0" xfId="0" applyNumberFormat="1" applyFont="1" applyFill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10" fontId="9" fillId="8" borderId="10" xfId="11" applyNumberFormat="1" applyFont="1" applyFill="1" applyBorder="1" applyAlignment="1">
      <alignment horizontal="center" vertical="center"/>
    </xf>
    <xf numFmtId="10" fontId="9" fillId="0" borderId="10" xfId="11" applyNumberFormat="1" applyFont="1" applyFill="1" applyBorder="1" applyAlignment="1">
      <alignment horizontal="center" vertical="center"/>
    </xf>
    <xf numFmtId="10" fontId="9" fillId="0" borderId="11" xfId="11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10" fontId="9" fillId="0" borderId="11" xfId="11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0" fontId="9" fillId="8" borderId="6" xfId="11" applyNumberFormat="1" applyFont="1" applyFill="1" applyBorder="1" applyAlignment="1">
      <alignment horizontal="center" vertical="center"/>
    </xf>
    <xf numFmtId="10" fontId="9" fillId="0" borderId="6" xfId="11" applyNumberFormat="1" applyFont="1" applyFill="1" applyBorder="1" applyAlignment="1">
      <alignment horizontal="center" vertical="center"/>
    </xf>
    <xf numFmtId="10" fontId="12" fillId="0" borderId="7" xfId="1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0" fontId="9" fillId="8" borderId="0" xfId="11" applyNumberFormat="1" applyFont="1" applyFill="1" applyAlignment="1">
      <alignment horizontal="center" vertical="center"/>
    </xf>
    <xf numFmtId="10" fontId="9" fillId="0" borderId="0" xfId="11" applyNumberFormat="1" applyFont="1" applyFill="1" applyAlignment="1">
      <alignment horizontal="center" vertical="center"/>
    </xf>
    <xf numFmtId="10" fontId="12" fillId="0" borderId="0" xfId="11" applyNumberFormat="1" applyFont="1" applyFill="1" applyAlignment="1">
      <alignment horizontal="center" vertical="center"/>
    </xf>
    <xf numFmtId="10" fontId="1" fillId="0" borderId="0" xfId="11" applyNumberFormat="1" applyFont="1">
      <alignment vertical="center"/>
    </xf>
    <xf numFmtId="0" fontId="13" fillId="0" borderId="0" xfId="0" applyFont="1" applyFill="1" applyBorder="1" applyAlignment="1">
      <alignment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10" fontId="5" fillId="5" borderId="10" xfId="11" applyNumberFormat="1" applyFont="1" applyFill="1" applyBorder="1" applyAlignment="1" applyProtection="1">
      <alignment horizontal="center" vertical="center"/>
      <protection locked="0"/>
    </xf>
    <xf numFmtId="10" fontId="5" fillId="5" borderId="11" xfId="0" applyNumberFormat="1" applyFont="1" applyFill="1" applyBorder="1" applyAlignment="1" applyProtection="1">
      <alignment horizontal="center" vertical="center" wrapText="1"/>
      <protection locked="0"/>
    </xf>
    <xf numFmtId="10" fontId="5" fillId="5" borderId="6" xfId="11" applyNumberFormat="1" applyFont="1" applyFill="1" applyBorder="1" applyAlignment="1" applyProtection="1">
      <alignment horizontal="center" vertical="center"/>
      <protection locked="0"/>
    </xf>
    <xf numFmtId="10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78" fontId="5" fillId="4" borderId="11" xfId="0" applyNumberFormat="1" applyFont="1" applyFill="1" applyBorder="1" applyAlignment="1">
      <alignment horizontal="center" vertical="center"/>
    </xf>
    <xf numFmtId="178" fontId="10" fillId="4" borderId="11" xfId="0" applyNumberFormat="1" applyFont="1" applyFill="1" applyBorder="1" applyAlignment="1">
      <alignment horizontal="center" vertical="center"/>
    </xf>
    <xf numFmtId="178" fontId="5" fillId="4" borderId="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1;&#65281;&#21608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周报2"/>
      <sheetName val="总部周报"/>
      <sheetName val="周报模板"/>
      <sheetName val="总部考核指标"/>
      <sheetName val="收入表1"/>
      <sheetName val="各类业绩表2"/>
      <sheetName val="门店指标表3"/>
      <sheetName val="个人指标"/>
      <sheetName val="会员卡"/>
      <sheetName val="礼盒收入"/>
      <sheetName val="储值卡"/>
      <sheetName val="商城收入"/>
      <sheetName val="基础表"/>
      <sheetName val="毛利表"/>
      <sheetName val="汇总"/>
      <sheetName val="指标"/>
      <sheetName val="Sheet1"/>
      <sheetName val="！周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sid</v>
          </cell>
        </row>
        <row r="1">
          <cell r="F1" t="str">
            <v>yje</v>
          </cell>
          <cell r="G1" t="str">
            <v>czk</v>
          </cell>
          <cell r="H1" t="str">
            <v>hyk</v>
          </cell>
        </row>
        <row r="2">
          <cell r="B2">
            <v>11</v>
          </cell>
        </row>
        <row r="2">
          <cell r="F2">
            <v>0</v>
          </cell>
          <cell r="G2">
            <v>0</v>
          </cell>
          <cell r="H2">
            <v>0</v>
          </cell>
        </row>
        <row r="3">
          <cell r="B3">
            <v>11</v>
          </cell>
        </row>
        <row r="3">
          <cell r="F3">
            <v>0</v>
          </cell>
          <cell r="G3">
            <v>0</v>
          </cell>
          <cell r="H3">
            <v>0</v>
          </cell>
        </row>
        <row r="4">
          <cell r="B4">
            <v>11</v>
          </cell>
        </row>
        <row r="4">
          <cell r="F4">
            <v>0</v>
          </cell>
          <cell r="G4">
            <v>0</v>
          </cell>
          <cell r="H4">
            <v>0</v>
          </cell>
        </row>
        <row r="5">
          <cell r="B5">
            <v>11</v>
          </cell>
        </row>
        <row r="5">
          <cell r="F5">
            <v>0</v>
          </cell>
          <cell r="G5">
            <v>0</v>
          </cell>
          <cell r="H5">
            <v>0</v>
          </cell>
        </row>
        <row r="6">
          <cell r="B6">
            <v>11</v>
          </cell>
        </row>
        <row r="6">
          <cell r="F6">
            <v>0</v>
          </cell>
          <cell r="G6">
            <v>0</v>
          </cell>
          <cell r="H6">
            <v>0</v>
          </cell>
        </row>
        <row r="7">
          <cell r="B7">
            <v>11</v>
          </cell>
        </row>
        <row r="7">
          <cell r="F7">
            <v>0</v>
          </cell>
          <cell r="G7">
            <v>0</v>
          </cell>
          <cell r="H7">
            <v>0</v>
          </cell>
        </row>
        <row r="8">
          <cell r="B8">
            <v>11</v>
          </cell>
        </row>
        <row r="8">
          <cell r="F8">
            <v>0</v>
          </cell>
          <cell r="G8">
            <v>0</v>
          </cell>
          <cell r="H8">
            <v>0</v>
          </cell>
        </row>
        <row r="9">
          <cell r="B9">
            <v>11</v>
          </cell>
        </row>
        <row r="9">
          <cell r="F9">
            <v>0</v>
          </cell>
          <cell r="G9">
            <v>0</v>
          </cell>
          <cell r="H9">
            <v>0</v>
          </cell>
        </row>
        <row r="10">
          <cell r="B10">
            <v>11</v>
          </cell>
        </row>
        <row r="10">
          <cell r="F10">
            <v>0</v>
          </cell>
          <cell r="G10">
            <v>0</v>
          </cell>
          <cell r="H10">
            <v>0</v>
          </cell>
        </row>
        <row r="11">
          <cell r="B11">
            <v>11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B12">
            <v>11</v>
          </cell>
        </row>
        <row r="12">
          <cell r="F12">
            <v>0</v>
          </cell>
          <cell r="G12">
            <v>0</v>
          </cell>
          <cell r="H12">
            <v>0</v>
          </cell>
        </row>
        <row r="13">
          <cell r="B13">
            <v>11</v>
          </cell>
        </row>
        <row r="13">
          <cell r="F13">
            <v>0</v>
          </cell>
          <cell r="G13">
            <v>0</v>
          </cell>
          <cell r="H13">
            <v>0</v>
          </cell>
        </row>
        <row r="14">
          <cell r="B14">
            <v>11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15">
          <cell r="B15">
            <v>4</v>
          </cell>
        </row>
        <row r="15">
          <cell r="F15">
            <v>100000</v>
          </cell>
          <cell r="G15">
            <v>50000</v>
          </cell>
          <cell r="H15">
            <v>8</v>
          </cell>
        </row>
        <row r="16">
          <cell r="B16">
            <v>4</v>
          </cell>
        </row>
        <row r="16">
          <cell r="F16">
            <v>150000</v>
          </cell>
          <cell r="G16">
            <v>50000</v>
          </cell>
          <cell r="H16">
            <v>8</v>
          </cell>
        </row>
        <row r="17">
          <cell r="B17">
            <v>4</v>
          </cell>
        </row>
        <row r="17">
          <cell r="F17">
            <v>50000</v>
          </cell>
          <cell r="G17">
            <v>40000</v>
          </cell>
          <cell r="H17">
            <v>8</v>
          </cell>
        </row>
        <row r="18">
          <cell r="B18">
            <v>4</v>
          </cell>
        </row>
        <row r="18">
          <cell r="F18">
            <v>10000</v>
          </cell>
          <cell r="G18">
            <v>10000</v>
          </cell>
          <cell r="H18">
            <v>6</v>
          </cell>
        </row>
        <row r="19">
          <cell r="B19">
            <v>4</v>
          </cell>
        </row>
        <row r="19">
          <cell r="F19">
            <v>400000</v>
          </cell>
          <cell r="G19">
            <v>150000</v>
          </cell>
          <cell r="H19">
            <v>15</v>
          </cell>
        </row>
        <row r="20">
          <cell r="B20">
            <v>4</v>
          </cell>
        </row>
        <row r="20">
          <cell r="F20">
            <v>300000</v>
          </cell>
          <cell r="G20">
            <v>100000</v>
          </cell>
          <cell r="H20">
            <v>5</v>
          </cell>
        </row>
        <row r="21">
          <cell r="B21">
            <v>4</v>
          </cell>
        </row>
        <row r="21">
          <cell r="F21">
            <v>300000</v>
          </cell>
          <cell r="G21">
            <v>100000</v>
          </cell>
          <cell r="H21">
            <v>15</v>
          </cell>
        </row>
        <row r="22">
          <cell r="B22">
            <v>4</v>
          </cell>
        </row>
        <row r="22">
          <cell r="F22">
            <v>0</v>
          </cell>
          <cell r="G22">
            <v>50000</v>
          </cell>
          <cell r="H22">
            <v>8</v>
          </cell>
        </row>
        <row r="23">
          <cell r="B23">
            <v>4</v>
          </cell>
        </row>
        <row r="23">
          <cell r="F23">
            <v>150000</v>
          </cell>
          <cell r="G23">
            <v>100000</v>
          </cell>
          <cell r="H23">
            <v>5</v>
          </cell>
        </row>
        <row r="24">
          <cell r="B24">
            <v>15</v>
          </cell>
        </row>
        <row r="24">
          <cell r="F24">
            <v>0</v>
          </cell>
          <cell r="G24">
            <v>0</v>
          </cell>
          <cell r="H24">
            <v>0</v>
          </cell>
        </row>
        <row r="25">
          <cell r="B25">
            <v>15</v>
          </cell>
        </row>
        <row r="25">
          <cell r="F25">
            <v>0</v>
          </cell>
          <cell r="G25">
            <v>0</v>
          </cell>
          <cell r="H25">
            <v>0</v>
          </cell>
        </row>
        <row r="26">
          <cell r="B26">
            <v>15</v>
          </cell>
        </row>
        <row r="26">
          <cell r="F26">
            <v>0</v>
          </cell>
          <cell r="G26">
            <v>0</v>
          </cell>
          <cell r="H26">
            <v>0</v>
          </cell>
        </row>
        <row r="27">
          <cell r="B27">
            <v>15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B28">
            <v>15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B29">
            <v>15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B30">
            <v>15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B31">
            <v>15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B32">
            <v>15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B33">
            <v>15</v>
          </cell>
        </row>
        <row r="33">
          <cell r="F33">
            <v>0</v>
          </cell>
          <cell r="G33">
            <v>0</v>
          </cell>
          <cell r="H33">
            <v>0</v>
          </cell>
        </row>
        <row r="34">
          <cell r="B34">
            <v>15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B35">
            <v>15</v>
          </cell>
        </row>
        <row r="35">
          <cell r="F35">
            <v>0</v>
          </cell>
          <cell r="G35">
            <v>0</v>
          </cell>
          <cell r="H35">
            <v>0</v>
          </cell>
        </row>
        <row r="36">
          <cell r="B36">
            <v>19</v>
          </cell>
        </row>
        <row r="36">
          <cell r="F36">
            <v>30000</v>
          </cell>
          <cell r="G36">
            <v>30000</v>
          </cell>
          <cell r="H36">
            <v>0</v>
          </cell>
        </row>
        <row r="37">
          <cell r="B37">
            <v>19</v>
          </cell>
        </row>
        <row r="37">
          <cell r="F37">
            <v>0</v>
          </cell>
          <cell r="G37">
            <v>0</v>
          </cell>
          <cell r="H37">
            <v>0</v>
          </cell>
        </row>
        <row r="38">
          <cell r="B38">
            <v>19</v>
          </cell>
        </row>
        <row r="38">
          <cell r="F38">
            <v>350000</v>
          </cell>
          <cell r="G38">
            <v>150000</v>
          </cell>
          <cell r="H38">
            <v>0</v>
          </cell>
        </row>
        <row r="39">
          <cell r="B39">
            <v>19</v>
          </cell>
        </row>
        <row r="39">
          <cell r="F39">
            <v>50000</v>
          </cell>
          <cell r="G39">
            <v>40000</v>
          </cell>
          <cell r="H39">
            <v>0</v>
          </cell>
        </row>
        <row r="40">
          <cell r="B40">
            <v>19</v>
          </cell>
        </row>
        <row r="40">
          <cell r="F40">
            <v>30000</v>
          </cell>
          <cell r="G40">
            <v>30000</v>
          </cell>
          <cell r="H40">
            <v>0</v>
          </cell>
        </row>
        <row r="41">
          <cell r="B41">
            <v>18</v>
          </cell>
        </row>
        <row r="41">
          <cell r="F41">
            <v>0</v>
          </cell>
          <cell r="G41">
            <v>0</v>
          </cell>
          <cell r="H41">
            <v>0</v>
          </cell>
        </row>
        <row r="42">
          <cell r="B42">
            <v>18</v>
          </cell>
        </row>
        <row r="42">
          <cell r="F42">
            <v>0</v>
          </cell>
          <cell r="G42">
            <v>0</v>
          </cell>
          <cell r="H42">
            <v>0</v>
          </cell>
        </row>
        <row r="43">
          <cell r="B43">
            <v>18</v>
          </cell>
        </row>
        <row r="43">
          <cell r="F43">
            <v>0</v>
          </cell>
          <cell r="G43">
            <v>0</v>
          </cell>
          <cell r="H43">
            <v>0</v>
          </cell>
        </row>
        <row r="44">
          <cell r="B44">
            <v>18</v>
          </cell>
        </row>
        <row r="44">
          <cell r="F44">
            <v>0</v>
          </cell>
          <cell r="G44">
            <v>0</v>
          </cell>
          <cell r="H44">
            <v>0</v>
          </cell>
        </row>
        <row r="45">
          <cell r="B45">
            <v>18</v>
          </cell>
        </row>
        <row r="45">
          <cell r="F45">
            <v>0</v>
          </cell>
          <cell r="G45">
            <v>0</v>
          </cell>
          <cell r="H45">
            <v>0</v>
          </cell>
        </row>
        <row r="46">
          <cell r="B46">
            <v>18</v>
          </cell>
        </row>
        <row r="46">
          <cell r="F46">
            <v>0</v>
          </cell>
          <cell r="G46">
            <v>0</v>
          </cell>
          <cell r="H46">
            <v>0</v>
          </cell>
        </row>
        <row r="47">
          <cell r="B47">
            <v>18</v>
          </cell>
        </row>
        <row r="47">
          <cell r="F47">
            <v>0</v>
          </cell>
          <cell r="G47">
            <v>0</v>
          </cell>
          <cell r="H47">
            <v>0</v>
          </cell>
        </row>
        <row r="48">
          <cell r="B48">
            <v>18</v>
          </cell>
        </row>
        <row r="48">
          <cell r="F48">
            <v>0</v>
          </cell>
          <cell r="G48">
            <v>0</v>
          </cell>
          <cell r="H48">
            <v>0</v>
          </cell>
        </row>
        <row r="49">
          <cell r="B49">
            <v>12</v>
          </cell>
        </row>
        <row r="49">
          <cell r="F49">
            <v>450000</v>
          </cell>
          <cell r="G49">
            <v>120000</v>
          </cell>
          <cell r="H49">
            <v>15</v>
          </cell>
        </row>
        <row r="50">
          <cell r="B50">
            <v>12</v>
          </cell>
        </row>
        <row r="50">
          <cell r="F50">
            <v>300000</v>
          </cell>
          <cell r="G50">
            <v>50000</v>
          </cell>
          <cell r="H50">
            <v>8</v>
          </cell>
        </row>
        <row r="51">
          <cell r="B51">
            <v>12</v>
          </cell>
        </row>
        <row r="51">
          <cell r="F51">
            <v>20000</v>
          </cell>
          <cell r="G51">
            <v>10000</v>
          </cell>
          <cell r="H51">
            <v>3</v>
          </cell>
        </row>
        <row r="52">
          <cell r="B52">
            <v>12</v>
          </cell>
        </row>
        <row r="52">
          <cell r="F52">
            <v>600000</v>
          </cell>
          <cell r="G52">
            <v>150000</v>
          </cell>
          <cell r="H52">
            <v>10</v>
          </cell>
        </row>
        <row r="53">
          <cell r="B53">
            <v>12</v>
          </cell>
        </row>
        <row r="53">
          <cell r="F53">
            <v>30000</v>
          </cell>
          <cell r="G53">
            <v>10000</v>
          </cell>
          <cell r="H53">
            <v>5</v>
          </cell>
        </row>
        <row r="54">
          <cell r="B54">
            <v>12</v>
          </cell>
        </row>
        <row r="54">
          <cell r="F54">
            <v>50000</v>
          </cell>
          <cell r="G54">
            <v>50000</v>
          </cell>
          <cell r="H54">
            <v>10</v>
          </cell>
        </row>
        <row r="55">
          <cell r="B55">
            <v>12</v>
          </cell>
        </row>
        <row r="55">
          <cell r="F55">
            <v>0</v>
          </cell>
          <cell r="G55">
            <v>20000</v>
          </cell>
          <cell r="H55">
            <v>8</v>
          </cell>
        </row>
        <row r="56">
          <cell r="B56">
            <v>12</v>
          </cell>
        </row>
        <row r="56">
          <cell r="F56">
            <v>150000</v>
          </cell>
          <cell r="G56">
            <v>50000</v>
          </cell>
          <cell r="H56">
            <v>8</v>
          </cell>
        </row>
        <row r="57">
          <cell r="B57">
            <v>13</v>
          </cell>
        </row>
        <row r="57">
          <cell r="F57">
            <v>350000</v>
          </cell>
          <cell r="G57">
            <v>150000</v>
          </cell>
          <cell r="H57">
            <v>0</v>
          </cell>
        </row>
        <row r="58">
          <cell r="B58">
            <v>13</v>
          </cell>
        </row>
        <row r="58">
          <cell r="F58">
            <v>500000</v>
          </cell>
          <cell r="G58">
            <v>300000</v>
          </cell>
          <cell r="H58">
            <v>0</v>
          </cell>
        </row>
        <row r="59">
          <cell r="B59">
            <v>13</v>
          </cell>
        </row>
        <row r="59">
          <cell r="F59">
            <v>50000</v>
          </cell>
          <cell r="G59">
            <v>50000</v>
          </cell>
          <cell r="H59">
            <v>0</v>
          </cell>
        </row>
        <row r="60">
          <cell r="B60">
            <v>13</v>
          </cell>
        </row>
        <row r="60">
          <cell r="F60">
            <v>10000</v>
          </cell>
          <cell r="G60">
            <v>20000</v>
          </cell>
          <cell r="H60">
            <v>0</v>
          </cell>
        </row>
        <row r="61">
          <cell r="B61">
            <v>13</v>
          </cell>
        </row>
        <row r="61">
          <cell r="F61">
            <v>10000</v>
          </cell>
          <cell r="G61">
            <v>20000</v>
          </cell>
          <cell r="H61">
            <v>0</v>
          </cell>
        </row>
        <row r="62">
          <cell r="B62">
            <v>13</v>
          </cell>
        </row>
        <row r="62">
          <cell r="F62">
            <v>300000</v>
          </cell>
          <cell r="G62">
            <v>100000</v>
          </cell>
          <cell r="H62">
            <v>0</v>
          </cell>
        </row>
        <row r="63">
          <cell r="B63">
            <v>13</v>
          </cell>
        </row>
        <row r="63">
          <cell r="F63">
            <v>0</v>
          </cell>
          <cell r="G63">
            <v>0</v>
          </cell>
          <cell r="H63">
            <v>0</v>
          </cell>
        </row>
        <row r="64">
          <cell r="B64">
            <v>13</v>
          </cell>
        </row>
        <row r="64">
          <cell r="F64">
            <v>150000</v>
          </cell>
          <cell r="G64">
            <v>100000</v>
          </cell>
          <cell r="H64">
            <v>0</v>
          </cell>
        </row>
        <row r="65">
          <cell r="B65">
            <v>13</v>
          </cell>
        </row>
        <row r="65">
          <cell r="F65">
            <v>100000</v>
          </cell>
          <cell r="G65">
            <v>100000</v>
          </cell>
          <cell r="H65">
            <v>0</v>
          </cell>
        </row>
        <row r="66">
          <cell r="B66">
            <v>10</v>
          </cell>
        </row>
        <row r="66">
          <cell r="F66">
            <v>30000</v>
          </cell>
          <cell r="G66">
            <v>30000</v>
          </cell>
          <cell r="H66">
            <v>10</v>
          </cell>
        </row>
        <row r="67">
          <cell r="B67">
            <v>10</v>
          </cell>
        </row>
        <row r="67">
          <cell r="F67">
            <v>20000</v>
          </cell>
          <cell r="G67">
            <v>10000</v>
          </cell>
          <cell r="H67">
            <v>5</v>
          </cell>
        </row>
        <row r="68">
          <cell r="B68">
            <v>10</v>
          </cell>
        </row>
        <row r="68">
          <cell r="F68">
            <v>450000</v>
          </cell>
          <cell r="G68">
            <v>250000</v>
          </cell>
          <cell r="H68">
            <v>20</v>
          </cell>
        </row>
        <row r="69">
          <cell r="B69">
            <v>10</v>
          </cell>
        </row>
        <row r="69">
          <cell r="F69">
            <v>350000</v>
          </cell>
          <cell r="G69">
            <v>200000</v>
          </cell>
          <cell r="H69">
            <v>20</v>
          </cell>
        </row>
        <row r="70">
          <cell r="B70">
            <v>10</v>
          </cell>
        </row>
        <row r="70">
          <cell r="F70">
            <v>350000</v>
          </cell>
          <cell r="G70">
            <v>200000</v>
          </cell>
          <cell r="H70">
            <v>20</v>
          </cell>
        </row>
        <row r="71">
          <cell r="B71">
            <v>10</v>
          </cell>
        </row>
        <row r="71">
          <cell r="F71">
            <v>0</v>
          </cell>
          <cell r="G71">
            <v>0</v>
          </cell>
          <cell r="H71">
            <v>0</v>
          </cell>
        </row>
        <row r="72">
          <cell r="B72">
            <v>10</v>
          </cell>
        </row>
        <row r="72">
          <cell r="F72">
            <v>20000</v>
          </cell>
          <cell r="G72">
            <v>5000</v>
          </cell>
          <cell r="H72">
            <v>2</v>
          </cell>
        </row>
        <row r="73">
          <cell r="B73">
            <v>10</v>
          </cell>
        </row>
        <row r="73">
          <cell r="F73">
            <v>300000</v>
          </cell>
          <cell r="G73">
            <v>150000</v>
          </cell>
          <cell r="H73">
            <v>20</v>
          </cell>
        </row>
        <row r="74">
          <cell r="B74">
            <v>10</v>
          </cell>
        </row>
        <row r="74">
          <cell r="F74">
            <v>20000</v>
          </cell>
          <cell r="G74">
            <v>10000</v>
          </cell>
          <cell r="H74">
            <v>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"/>
  <sheetViews>
    <sheetView tabSelected="1" workbookViewId="0">
      <selection activeCell="I11" sqref="I11"/>
    </sheetView>
  </sheetViews>
  <sheetFormatPr defaultColWidth="10.25" defaultRowHeight="18" customHeight="1"/>
  <cols>
    <col min="1" max="1" width="12.125" style="1"/>
    <col min="2" max="2" width="12.875" style="1"/>
    <col min="3" max="3" width="12.75" style="1" customWidth="1"/>
    <col min="4" max="4" width="12.875" style="1"/>
    <col min="5" max="6" width="9.375" style="1"/>
    <col min="7" max="7" width="8.875" style="1" customWidth="1"/>
    <col min="8" max="8" width="9.375" style="1" customWidth="1"/>
    <col min="9" max="9" width="8.375" style="1"/>
    <col min="10" max="14" width="10.25" style="1" customWidth="1"/>
    <col min="15" max="15" width="17.875" style="1" customWidth="1"/>
    <col min="16" max="16383" width="10.25" style="1" customWidth="1"/>
    <col min="16384" max="16384" width="10.25" style="1"/>
  </cols>
  <sheetData>
    <row r="1" s="1" customFormat="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"/>
      <c r="M1" s="1"/>
      <c r="N1" s="135" t="s">
        <v>1</v>
      </c>
      <c r="O1" s="135" t="s">
        <v>2</v>
      </c>
      <c r="P1" s="1"/>
      <c r="Q1" s="135"/>
    </row>
    <row r="2" s="1" customFormat="1" customHeight="1" spans="1:15">
      <c r="A2" s="4" t="s">
        <v>3</v>
      </c>
      <c r="B2" s="4"/>
      <c r="C2" s="4"/>
      <c r="D2" s="4"/>
      <c r="E2" s="5"/>
      <c r="F2" s="5"/>
      <c r="G2" s="1"/>
      <c r="H2" s="1"/>
      <c r="I2" s="1"/>
      <c r="J2" s="1"/>
      <c r="K2" s="1"/>
      <c r="L2" s="1"/>
      <c r="M2" s="1"/>
      <c r="N2" s="135" t="s">
        <v>4</v>
      </c>
      <c r="O2" s="136">
        <v>44986</v>
      </c>
    </row>
    <row r="3" s="1" customFormat="1" customHeight="1" spans="1:1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1"/>
      <c r="H3" s="1"/>
      <c r="I3" s="1"/>
      <c r="J3" s="1"/>
      <c r="K3" s="1"/>
      <c r="L3" s="1"/>
      <c r="M3" s="1"/>
      <c r="N3" s="135" t="s">
        <v>11</v>
      </c>
      <c r="O3" s="136">
        <v>44990</v>
      </c>
    </row>
    <row r="4" s="1" customFormat="1" customHeight="1" spans="1:15">
      <c r="A4" s="9"/>
      <c r="B4" s="10">
        <f>B11</f>
        <v>0</v>
      </c>
      <c r="C4" s="11" t="e">
        <f>B4/A4</f>
        <v>#DIV/0!</v>
      </c>
      <c r="D4" s="12"/>
      <c r="E4" s="10">
        <f>C11</f>
        <v>0</v>
      </c>
      <c r="F4" s="13" t="e">
        <f>E4/D4</f>
        <v>#DIV/0!</v>
      </c>
      <c r="N4" s="135" t="s">
        <v>12</v>
      </c>
      <c r="O4" s="137">
        <v>3</v>
      </c>
    </row>
    <row r="5" s="1" customFormat="1" customHeight="1" spans="1:6">
      <c r="A5" s="14"/>
      <c r="B5" s="15"/>
      <c r="C5" s="16"/>
      <c r="D5" s="17"/>
      <c r="E5" s="18"/>
      <c r="F5" s="19"/>
    </row>
    <row r="6" s="1" customFormat="1" customHeight="1" spans="1:11">
      <c r="A6" s="20" t="s">
        <v>13</v>
      </c>
      <c r="B6" s="21"/>
      <c r="C6" s="21"/>
      <c r="D6" s="21"/>
      <c r="E6" s="22"/>
      <c r="F6" s="22"/>
      <c r="G6" s="22"/>
      <c r="H6" s="19"/>
      <c r="I6" s="18"/>
      <c r="J6" s="18"/>
      <c r="K6" s="18"/>
    </row>
    <row r="7" s="1" customFormat="1" customHeight="1" spans="1:9">
      <c r="A7" s="23" t="s">
        <v>14</v>
      </c>
      <c r="B7" s="24" t="s">
        <v>6</v>
      </c>
      <c r="C7" s="25" t="s">
        <v>15</v>
      </c>
      <c r="D7" s="23" t="s">
        <v>14</v>
      </c>
      <c r="E7" s="24" t="s">
        <v>16</v>
      </c>
      <c r="F7" s="25" t="s">
        <v>15</v>
      </c>
      <c r="G7" s="23" t="s">
        <v>14</v>
      </c>
      <c r="H7" s="24" t="s">
        <v>16</v>
      </c>
      <c r="I7" s="25" t="s">
        <v>15</v>
      </c>
    </row>
    <row r="8" s="1" customFormat="1" customHeight="1" spans="1:9">
      <c r="A8" s="26" t="s">
        <v>17</v>
      </c>
      <c r="B8" s="27"/>
      <c r="C8" s="28"/>
      <c r="D8" s="29" t="s">
        <v>18</v>
      </c>
      <c r="E8" s="27"/>
      <c r="F8" s="28"/>
      <c r="G8" s="29" t="s">
        <v>19</v>
      </c>
      <c r="H8" s="27"/>
      <c r="I8" s="28"/>
    </row>
    <row r="9" s="1" customFormat="1" customHeight="1" spans="1:9">
      <c r="A9" s="26" t="s">
        <v>20</v>
      </c>
      <c r="B9" s="27"/>
      <c r="C9" s="30"/>
      <c r="D9" s="29" t="s">
        <v>21</v>
      </c>
      <c r="E9" s="27"/>
      <c r="F9" s="28"/>
      <c r="G9" s="29" t="s">
        <v>22</v>
      </c>
      <c r="H9" s="27"/>
      <c r="I9" s="28"/>
    </row>
    <row r="10" s="1" customFormat="1" customHeight="1" spans="1:9">
      <c r="A10" s="26" t="s">
        <v>23</v>
      </c>
      <c r="B10" s="31"/>
      <c r="C10" s="28"/>
      <c r="D10" s="29" t="s">
        <v>24</v>
      </c>
      <c r="E10" s="27"/>
      <c r="F10" s="28"/>
      <c r="G10" s="29" t="s">
        <v>25</v>
      </c>
      <c r="H10" s="27"/>
      <c r="I10" s="28"/>
    </row>
    <row r="11" s="1" customFormat="1" customHeight="1" spans="1:9">
      <c r="A11" s="32" t="s">
        <v>26</v>
      </c>
      <c r="B11" s="33">
        <f t="shared" ref="B11:F11" si="0">SUM(B8:B10)</f>
        <v>0</v>
      </c>
      <c r="C11" s="33">
        <f t="shared" si="0"/>
        <v>0</v>
      </c>
      <c r="D11" s="32" t="s">
        <v>26</v>
      </c>
      <c r="E11" s="33">
        <f t="shared" si="0"/>
        <v>0</v>
      </c>
      <c r="F11" s="34">
        <f t="shared" si="0"/>
        <v>0</v>
      </c>
      <c r="G11" s="32" t="s">
        <v>26</v>
      </c>
      <c r="H11" s="33">
        <f>SUM(H8:H10)</f>
        <v>0</v>
      </c>
      <c r="I11" s="34">
        <f>SUM(I8:I10)</f>
        <v>0</v>
      </c>
    </row>
    <row r="12" s="1" customFormat="1" customHeight="1" spans="1:11">
      <c r="A12" s="35"/>
      <c r="B12" s="36"/>
      <c r="C12" s="35"/>
      <c r="D12" s="36"/>
      <c r="E12" s="35"/>
      <c r="F12" s="36"/>
      <c r="G12" s="37"/>
      <c r="H12" s="37"/>
      <c r="I12" s="37"/>
      <c r="J12" s="37"/>
      <c r="K12" s="37"/>
    </row>
    <row r="13" s="1" customFormat="1" customHeight="1" spans="1:9">
      <c r="A13" s="38" t="s">
        <v>27</v>
      </c>
      <c r="B13" s="39"/>
      <c r="C13" s="40"/>
      <c r="D13" s="40"/>
      <c r="E13" s="35"/>
      <c r="F13" s="35"/>
      <c r="G13" s="35"/>
      <c r="H13" s="35"/>
      <c r="I13" s="35"/>
    </row>
    <row r="14" s="1" customFormat="1" customHeight="1" spans="1:11">
      <c r="A14" s="41"/>
      <c r="B14" s="42" t="s">
        <v>28</v>
      </c>
      <c r="C14" s="42" t="s">
        <v>29</v>
      </c>
      <c r="D14" s="43" t="s">
        <v>30</v>
      </c>
      <c r="E14" s="24" t="s">
        <v>31</v>
      </c>
      <c r="F14" s="44" t="s">
        <v>32</v>
      </c>
      <c r="G14" s="43" t="s">
        <v>33</v>
      </c>
      <c r="H14" s="43" t="s">
        <v>34</v>
      </c>
      <c r="I14" s="43" t="s">
        <v>35</v>
      </c>
      <c r="J14" s="43" t="s">
        <v>36</v>
      </c>
      <c r="K14" s="138" t="s">
        <v>37</v>
      </c>
    </row>
    <row r="15" s="1" customFormat="1" customHeight="1" spans="1:11">
      <c r="A15" s="29" t="s">
        <v>38</v>
      </c>
      <c r="B15" s="45"/>
      <c r="C15" s="46"/>
      <c r="D15" s="47" t="e">
        <f t="shared" ref="D15:D18" si="1">C15/B15/7</f>
        <v>#DIV/0!</v>
      </c>
      <c r="E15" s="48"/>
      <c r="F15" s="49" t="e">
        <f>E15/B15/DAY($O$3)</f>
        <v>#DIV/0!</v>
      </c>
      <c r="G15" s="50"/>
      <c r="H15" s="51"/>
      <c r="I15" s="139" t="e">
        <f t="shared" ref="I15:I18" si="2">H15/G15/7</f>
        <v>#DIV/0!</v>
      </c>
      <c r="J15" s="51"/>
      <c r="K15" s="140" t="e">
        <f>J15/G15/DAY($O$3)</f>
        <v>#DIV/0!</v>
      </c>
    </row>
    <row r="16" s="1" customFormat="1" customHeight="1" spans="1:11">
      <c r="A16" s="29" t="s">
        <v>39</v>
      </c>
      <c r="B16" s="45"/>
      <c r="C16" s="46"/>
      <c r="D16" s="47" t="e">
        <f t="shared" si="1"/>
        <v>#DIV/0!</v>
      </c>
      <c r="E16" s="48"/>
      <c r="F16" s="49" t="e">
        <f>E16/B16/DAY($O$3)</f>
        <v>#DIV/0!</v>
      </c>
      <c r="G16" s="50"/>
      <c r="H16" s="51"/>
      <c r="I16" s="139" t="e">
        <f t="shared" si="2"/>
        <v>#DIV/0!</v>
      </c>
      <c r="J16" s="51"/>
      <c r="K16" s="140" t="e">
        <f>J16/G16/DAY($O$3)</f>
        <v>#DIV/0!</v>
      </c>
    </row>
    <row r="17" s="1" customFormat="1" customHeight="1" spans="1:11">
      <c r="A17" s="29" t="s">
        <v>40</v>
      </c>
      <c r="B17" s="45"/>
      <c r="C17" s="46"/>
      <c r="D17" s="47" t="e">
        <f t="shared" si="1"/>
        <v>#DIV/0!</v>
      </c>
      <c r="E17" s="48"/>
      <c r="F17" s="49" t="e">
        <f>E17/B17/DAY($O$3)</f>
        <v>#DIV/0!</v>
      </c>
      <c r="G17" s="50"/>
      <c r="H17" s="51"/>
      <c r="I17" s="139" t="e">
        <f t="shared" si="2"/>
        <v>#DIV/0!</v>
      </c>
      <c r="J17" s="51"/>
      <c r="K17" s="140" t="e">
        <f>J17/G17/DAY($O$3)</f>
        <v>#DIV/0!</v>
      </c>
    </row>
    <row r="18" s="1" customFormat="1" customHeight="1" spans="1:11">
      <c r="A18" s="32" t="s">
        <v>41</v>
      </c>
      <c r="B18" s="52"/>
      <c r="C18" s="53"/>
      <c r="D18" s="54" t="e">
        <f t="shared" si="1"/>
        <v>#DIV/0!</v>
      </c>
      <c r="E18" s="55"/>
      <c r="F18" s="56" t="e">
        <f>E18/B18/DAY($O$3)</f>
        <v>#DIV/0!</v>
      </c>
      <c r="G18" s="57"/>
      <c r="H18" s="58"/>
      <c r="I18" s="141" t="e">
        <f t="shared" si="2"/>
        <v>#DIV/0!</v>
      </c>
      <c r="J18" s="58"/>
      <c r="K18" s="142" t="e">
        <f>J18/G18/DAY($O$3)</f>
        <v>#DIV/0!</v>
      </c>
    </row>
    <row r="19" s="1" customFormat="1" customHeight="1" spans="1:11">
      <c r="A19" s="35"/>
      <c r="B19" s="35"/>
      <c r="C19" s="19"/>
      <c r="D19" s="59"/>
      <c r="E19" s="37"/>
      <c r="F19" s="37"/>
      <c r="G19" s="37"/>
      <c r="H19" s="37"/>
      <c r="I19" s="37"/>
      <c r="J19" s="37"/>
      <c r="K19" s="37"/>
    </row>
    <row r="20" s="1" customFormat="1" customHeight="1" spans="1:6">
      <c r="A20" s="60" t="s">
        <v>42</v>
      </c>
      <c r="B20" s="60"/>
      <c r="C20" s="60"/>
      <c r="D20" s="61"/>
      <c r="E20" s="61"/>
      <c r="F20" s="61"/>
    </row>
    <row r="21" s="1" customFormat="1" customHeight="1" spans="1:6">
      <c r="A21" s="62"/>
      <c r="B21" s="63" t="s">
        <v>16</v>
      </c>
      <c r="C21" s="64" t="s">
        <v>15</v>
      </c>
      <c r="D21" s="62"/>
      <c r="E21" s="63" t="s">
        <v>16</v>
      </c>
      <c r="F21" s="44" t="s">
        <v>15</v>
      </c>
    </row>
    <row r="22" s="1" customFormat="1" customHeight="1" spans="1:6">
      <c r="A22" s="65" t="s">
        <v>43</v>
      </c>
      <c r="B22" s="66" t="e">
        <f t="shared" ref="B22:B25" si="3">B8/E8</f>
        <v>#DIV/0!</v>
      </c>
      <c r="C22" s="67" t="e">
        <f t="shared" ref="C22:C25" si="4">C8/F8</f>
        <v>#DIV/0!</v>
      </c>
      <c r="D22" s="65" t="s">
        <v>44</v>
      </c>
      <c r="E22" s="66" t="e">
        <f t="shared" ref="E22:E25" si="5">B8/H8</f>
        <v>#DIV/0!</v>
      </c>
      <c r="F22" s="68" t="e">
        <f t="shared" ref="F22:F25" si="6">C8/I8</f>
        <v>#DIV/0!</v>
      </c>
    </row>
    <row r="23" s="1" customFormat="1" customHeight="1" spans="1:6">
      <c r="A23" s="65" t="s">
        <v>45</v>
      </c>
      <c r="B23" s="66" t="e">
        <f t="shared" si="3"/>
        <v>#DIV/0!</v>
      </c>
      <c r="C23" s="67" t="e">
        <f t="shared" si="4"/>
        <v>#DIV/0!</v>
      </c>
      <c r="D23" s="65" t="s">
        <v>46</v>
      </c>
      <c r="E23" s="66" t="e">
        <f t="shared" si="5"/>
        <v>#DIV/0!</v>
      </c>
      <c r="F23" s="68" t="e">
        <f t="shared" si="6"/>
        <v>#DIV/0!</v>
      </c>
    </row>
    <row r="24" s="1" customFormat="1" customHeight="1" spans="1:7">
      <c r="A24" s="65" t="s">
        <v>47</v>
      </c>
      <c r="B24" s="66" t="e">
        <f t="shared" si="3"/>
        <v>#DIV/0!</v>
      </c>
      <c r="C24" s="67" t="e">
        <f t="shared" si="4"/>
        <v>#DIV/0!</v>
      </c>
      <c r="D24" s="65" t="s">
        <v>48</v>
      </c>
      <c r="E24" s="66" t="e">
        <f t="shared" si="5"/>
        <v>#DIV/0!</v>
      </c>
      <c r="F24" s="68" t="e">
        <f t="shared" si="6"/>
        <v>#DIV/0!</v>
      </c>
      <c r="G24" s="69"/>
    </row>
    <row r="25" s="1" customFormat="1" customHeight="1" spans="1:7">
      <c r="A25" s="70" t="s">
        <v>49</v>
      </c>
      <c r="B25" s="71" t="e">
        <f t="shared" si="3"/>
        <v>#DIV/0!</v>
      </c>
      <c r="C25" s="72" t="e">
        <f t="shared" si="4"/>
        <v>#DIV/0!</v>
      </c>
      <c r="D25" s="70" t="s">
        <v>50</v>
      </c>
      <c r="E25" s="71" t="e">
        <f t="shared" si="5"/>
        <v>#DIV/0!</v>
      </c>
      <c r="F25" s="73" t="e">
        <f t="shared" si="6"/>
        <v>#DIV/0!</v>
      </c>
      <c r="G25" s="69"/>
    </row>
    <row r="26" s="1" customFormat="1" customHeight="1" spans="1:7">
      <c r="A26" s="74"/>
      <c r="B26" s="75"/>
      <c r="C26" s="76"/>
      <c r="D26" s="74"/>
      <c r="E26" s="75"/>
      <c r="F26" s="76"/>
      <c r="G26" s="77"/>
    </row>
    <row r="27" s="1" customFormat="1" customHeight="1" spans="1:7">
      <c r="A27" s="78" t="s">
        <v>51</v>
      </c>
      <c r="B27" s="79"/>
      <c r="C27" s="79"/>
      <c r="D27" s="79"/>
      <c r="E27" s="79"/>
      <c r="F27" s="80"/>
      <c r="G27" s="69"/>
    </row>
    <row r="28" s="1" customFormat="1" customHeight="1" spans="1:7">
      <c r="A28" s="62"/>
      <c r="B28" s="63" t="s">
        <v>16</v>
      </c>
      <c r="C28" s="63" t="s">
        <v>15</v>
      </c>
      <c r="D28" s="63" t="s">
        <v>8</v>
      </c>
      <c r="E28" s="44" t="s">
        <v>52</v>
      </c>
      <c r="F28" s="80"/>
      <c r="G28" s="69"/>
    </row>
    <row r="29" s="1" customFormat="1" customHeight="1" spans="1:7">
      <c r="A29" s="81" t="s">
        <v>53</v>
      </c>
      <c r="B29" s="82"/>
      <c r="C29" s="83"/>
      <c r="D29" s="66"/>
      <c r="E29" s="84" t="e">
        <f>C29/D29</f>
        <v>#DIV/0!</v>
      </c>
      <c r="F29" s="80"/>
      <c r="G29" s="69"/>
    </row>
    <row r="30" s="1" customFormat="1" customHeight="1" spans="1:7">
      <c r="A30" s="85" t="s">
        <v>54</v>
      </c>
      <c r="B30" s="86"/>
      <c r="C30" s="87"/>
      <c r="D30" s="88"/>
      <c r="E30" s="89" t="e">
        <f>C30/D30</f>
        <v>#DIV/0!</v>
      </c>
      <c r="F30" s="80"/>
      <c r="G30" s="69"/>
    </row>
    <row r="31" s="1" customFormat="1" customHeight="1" spans="1:11">
      <c r="A31" s="90"/>
      <c r="B31" s="90"/>
      <c r="C31" s="90"/>
      <c r="D31" s="90"/>
      <c r="E31" s="90"/>
      <c r="F31" s="90"/>
      <c r="G31" s="90"/>
      <c r="H31" s="91"/>
      <c r="I31" s="91"/>
      <c r="J31" s="91"/>
      <c r="K31" s="91"/>
    </row>
    <row r="32" s="2" customFormat="1" customHeight="1" spans="1:11">
      <c r="A32" s="78" t="s">
        <v>55</v>
      </c>
      <c r="B32" s="79"/>
      <c r="C32" s="79"/>
      <c r="D32" s="79"/>
      <c r="E32" s="79"/>
      <c r="F32" s="92"/>
      <c r="G32" s="92"/>
      <c r="H32" s="92"/>
      <c r="I32" s="92"/>
      <c r="J32" s="92"/>
      <c r="K32" s="143"/>
    </row>
    <row r="33" s="2" customFormat="1" customHeight="1" spans="1:11">
      <c r="A33" s="93" t="s">
        <v>56</v>
      </c>
      <c r="B33" s="94" t="s">
        <v>57</v>
      </c>
      <c r="C33" s="94"/>
      <c r="D33" s="94"/>
      <c r="E33" s="94"/>
      <c r="F33" s="95"/>
      <c r="G33" s="96" t="s">
        <v>58</v>
      </c>
      <c r="H33" s="94"/>
      <c r="I33" s="94"/>
      <c r="J33" s="94"/>
      <c r="K33" s="144"/>
    </row>
    <row r="34" s="2" customFormat="1" customHeight="1" spans="1:11">
      <c r="A34" s="97"/>
      <c r="B34" s="98" t="s">
        <v>59</v>
      </c>
      <c r="C34" s="98" t="s">
        <v>60</v>
      </c>
      <c r="D34" s="98" t="s">
        <v>61</v>
      </c>
      <c r="E34" s="98" t="s">
        <v>62</v>
      </c>
      <c r="F34" s="99" t="s">
        <v>63</v>
      </c>
      <c r="G34" s="100" t="s">
        <v>59</v>
      </c>
      <c r="H34" s="98" t="s">
        <v>60</v>
      </c>
      <c r="I34" s="98" t="s">
        <v>61</v>
      </c>
      <c r="J34" s="98" t="s">
        <v>62</v>
      </c>
      <c r="K34" s="145" t="s">
        <v>63</v>
      </c>
    </row>
    <row r="35" s="2" customFormat="1" customHeight="1" spans="1:11">
      <c r="A35" s="100" t="s">
        <v>64</v>
      </c>
      <c r="B35" s="101"/>
      <c r="C35" s="101"/>
      <c r="D35" s="101"/>
      <c r="E35" s="102" t="e">
        <f t="shared" ref="E35:E38" si="7">D35/B35</f>
        <v>#DIV/0!</v>
      </c>
      <c r="F35" s="103" t="e">
        <f t="shared" ref="F35:F38" si="8">D35/C35</f>
        <v>#DIV/0!</v>
      </c>
      <c r="G35" s="104"/>
      <c r="H35" s="101"/>
      <c r="I35" s="101"/>
      <c r="J35" s="102" t="e">
        <f t="shared" ref="J35:J38" si="9">I35/G35</f>
        <v>#DIV/0!</v>
      </c>
      <c r="K35" s="146" t="e">
        <f t="shared" ref="K35:K38" si="10">I35/H35</f>
        <v>#DIV/0!</v>
      </c>
    </row>
    <row r="36" s="2" customFormat="1" customHeight="1" spans="1:11">
      <c r="A36" s="100" t="s">
        <v>65</v>
      </c>
      <c r="B36" s="101"/>
      <c r="C36" s="101"/>
      <c r="D36" s="101"/>
      <c r="E36" s="105" t="e">
        <f t="shared" si="7"/>
        <v>#DIV/0!</v>
      </c>
      <c r="F36" s="106" t="e">
        <f t="shared" si="8"/>
        <v>#DIV/0!</v>
      </c>
      <c r="G36" s="104"/>
      <c r="H36" s="101"/>
      <c r="I36" s="101"/>
      <c r="J36" s="105" t="e">
        <f t="shared" si="9"/>
        <v>#DIV/0!</v>
      </c>
      <c r="K36" s="147" t="e">
        <f t="shared" si="10"/>
        <v>#DIV/0!</v>
      </c>
    </row>
    <row r="37" s="2" customFormat="1" customHeight="1" spans="1:11">
      <c r="A37" s="100" t="s">
        <v>66</v>
      </c>
      <c r="B37" s="101"/>
      <c r="C37" s="101"/>
      <c r="D37" s="101"/>
      <c r="E37" s="102" t="e">
        <f t="shared" si="7"/>
        <v>#DIV/0!</v>
      </c>
      <c r="F37" s="103" t="e">
        <f t="shared" si="8"/>
        <v>#DIV/0!</v>
      </c>
      <c r="G37" s="104"/>
      <c r="H37" s="101"/>
      <c r="I37" s="101"/>
      <c r="J37" s="102" t="e">
        <f t="shared" si="9"/>
        <v>#DIV/0!</v>
      </c>
      <c r="K37" s="146" t="e">
        <f t="shared" si="10"/>
        <v>#DIV/0!</v>
      </c>
    </row>
    <row r="38" s="2" customFormat="1" customHeight="1" spans="1:11">
      <c r="A38" s="107" t="s">
        <v>67</v>
      </c>
      <c r="B38" s="108">
        <f t="shared" ref="B38:I38" si="11">SUM(B35:B37)</f>
        <v>0</v>
      </c>
      <c r="C38" s="108">
        <f t="shared" si="11"/>
        <v>0</v>
      </c>
      <c r="D38" s="108">
        <f t="shared" si="11"/>
        <v>0</v>
      </c>
      <c r="E38" s="108" t="e">
        <f t="shared" si="7"/>
        <v>#DIV/0!</v>
      </c>
      <c r="F38" s="109" t="e">
        <f t="shared" si="8"/>
        <v>#DIV/0!</v>
      </c>
      <c r="G38" s="110">
        <f t="shared" si="11"/>
        <v>0</v>
      </c>
      <c r="H38" s="108">
        <f t="shared" si="11"/>
        <v>0</v>
      </c>
      <c r="I38" s="108">
        <f t="shared" si="11"/>
        <v>0</v>
      </c>
      <c r="J38" s="108" t="e">
        <f t="shared" si="9"/>
        <v>#DIV/0!</v>
      </c>
      <c r="K38" s="148" t="e">
        <f t="shared" si="10"/>
        <v>#DIV/0!</v>
      </c>
    </row>
    <row r="39" s="2" customFormat="1" customHeight="1" spans="1:11">
      <c r="A39" s="111"/>
      <c r="B39" s="75"/>
      <c r="C39" s="75"/>
      <c r="D39" s="112"/>
      <c r="E39" s="113"/>
      <c r="F39" s="113"/>
      <c r="G39" s="114"/>
      <c r="H39" s="113"/>
      <c r="I39" s="75"/>
      <c r="J39" s="75"/>
      <c r="K39" s="149"/>
    </row>
    <row r="40" s="2" customFormat="1" customHeight="1" spans="1:11">
      <c r="A40" s="78" t="s">
        <v>68</v>
      </c>
      <c r="B40" s="79"/>
      <c r="C40" s="79"/>
      <c r="D40" s="79"/>
      <c r="E40" s="79"/>
      <c r="F40" s="115"/>
      <c r="G40" s="114"/>
      <c r="H40" s="115"/>
      <c r="I40" s="75"/>
      <c r="J40" s="75"/>
      <c r="K40" s="150"/>
    </row>
    <row r="41" s="2" customFormat="1" customHeight="1" spans="1:8">
      <c r="A41" s="116" t="s">
        <v>69</v>
      </c>
      <c r="B41" s="117" t="s">
        <v>70</v>
      </c>
      <c r="C41" s="117" t="s">
        <v>71</v>
      </c>
      <c r="D41" s="117" t="s">
        <v>72</v>
      </c>
      <c r="E41" s="117" t="s">
        <v>73</v>
      </c>
      <c r="F41" s="117" t="s">
        <v>74</v>
      </c>
      <c r="G41" s="118" t="s">
        <v>75</v>
      </c>
      <c r="H41" s="119" t="s">
        <v>76</v>
      </c>
    </row>
    <row r="42" s="2" customFormat="1" customHeight="1" spans="1:8">
      <c r="A42" s="120" t="s">
        <v>77</v>
      </c>
      <c r="B42" s="121"/>
      <c r="C42" s="121"/>
      <c r="D42" s="121"/>
      <c r="E42" s="121"/>
      <c r="F42" s="121"/>
      <c r="G42" s="122"/>
      <c r="H42" s="123"/>
    </row>
    <row r="43" s="2" customFormat="1" customHeight="1" spans="1:8">
      <c r="A43" s="120" t="s">
        <v>78</v>
      </c>
      <c r="B43" s="121"/>
      <c r="C43" s="121"/>
      <c r="D43" s="121"/>
      <c r="E43" s="121"/>
      <c r="F43" s="121"/>
      <c r="G43" s="122"/>
      <c r="H43" s="123"/>
    </row>
    <row r="44" s="2" customFormat="1" customHeight="1" spans="1:8">
      <c r="A44" s="120" t="s">
        <v>79</v>
      </c>
      <c r="B44" s="121"/>
      <c r="C44" s="121"/>
      <c r="D44" s="121"/>
      <c r="E44" s="121"/>
      <c r="F44" s="121"/>
      <c r="G44" s="122"/>
      <c r="H44" s="123"/>
    </row>
    <row r="45" s="2" customFormat="1" customHeight="1" spans="1:8">
      <c r="A45" s="120" t="s">
        <v>80</v>
      </c>
      <c r="B45" s="121"/>
      <c r="C45" s="121"/>
      <c r="D45" s="121"/>
      <c r="E45" s="121"/>
      <c r="F45" s="121"/>
      <c r="G45" s="122"/>
      <c r="H45" s="123"/>
    </row>
    <row r="46" s="2" customFormat="1" customHeight="1" spans="1:8">
      <c r="A46" s="124" t="s">
        <v>81</v>
      </c>
      <c r="B46" s="121"/>
      <c r="C46" s="121"/>
      <c r="D46" s="121"/>
      <c r="E46" s="121"/>
      <c r="F46" s="121"/>
      <c r="G46" s="122"/>
      <c r="H46" s="125"/>
    </row>
    <row r="47" s="2" customFormat="1" customHeight="1" spans="1:8">
      <c r="A47" s="124" t="s">
        <v>82</v>
      </c>
      <c r="B47" s="121"/>
      <c r="C47" s="121"/>
      <c r="D47" s="121"/>
      <c r="E47" s="121"/>
      <c r="F47" s="121"/>
      <c r="G47" s="122"/>
      <c r="H47" s="125"/>
    </row>
    <row r="48" s="2" customFormat="1" customHeight="1" spans="1:8">
      <c r="A48" s="120" t="s">
        <v>83</v>
      </c>
      <c r="B48" s="121"/>
      <c r="C48" s="121"/>
      <c r="D48" s="121"/>
      <c r="E48" s="121"/>
      <c r="F48" s="121"/>
      <c r="G48" s="122"/>
      <c r="H48" s="123"/>
    </row>
    <row r="49" s="2" customFormat="1" customHeight="1" spans="1:8">
      <c r="A49" s="126" t="s">
        <v>84</v>
      </c>
      <c r="B49" s="127"/>
      <c r="C49" s="127"/>
      <c r="D49" s="127"/>
      <c r="E49" s="127"/>
      <c r="F49" s="127"/>
      <c r="G49" s="128"/>
      <c r="H49" s="129"/>
    </row>
    <row r="50" s="2" customFormat="1" customHeight="1" spans="1:8">
      <c r="A50" s="130"/>
      <c r="B50" s="131"/>
      <c r="C50" s="131"/>
      <c r="D50" s="131"/>
      <c r="E50" s="131"/>
      <c r="F50" s="131"/>
      <c r="G50" s="132"/>
      <c r="H50" s="133"/>
    </row>
    <row r="51" s="1" customFormat="1" customHeight="1" spans="7:8">
      <c r="G51" s="1" t="str">
        <f>IF(A51="","",IF(A51="订桌业绩",SUMIFS([1]个人指标!$F:$F,[1]个人指标!#REF!,D51,[1]个人指标!$B:$B,$Q$1),IF(A51="储值卡",SUMIFS([1]个人指标!$G:$G,[1]个人指标!#REF!,D51,[1]个人指标!$B:$B,$Q$1),IF(A51="会员卡",SUMIFS([1]个人指标!$H:$H,[1]个人指标!#REF!,D51,[1]个人指标!$B:$B,$Q$1)))))</f>
        <v/>
      </c>
      <c r="H51" s="134" t="str">
        <f t="shared" ref="H51:H97" si="12">IF(A51="","",IF(F51="",IFERROR(E51/G51,0),IFERROR(F51/G51,0)))</f>
        <v/>
      </c>
    </row>
    <row r="52" s="1" customFormat="1" customHeight="1" spans="7:8">
      <c r="G52" s="1" t="str">
        <f>IF(A52="","",IF(A52="订桌业绩",SUMIFS([1]个人指标!$F:$F,[1]个人指标!#REF!,D52,[1]个人指标!$B:$B,$Q$1),IF(A52="储值卡",SUMIFS([1]个人指标!$G:$G,[1]个人指标!#REF!,D52,[1]个人指标!$B:$B,$Q$1),IF(A52="会员卡",SUMIFS([1]个人指标!$H:$H,[1]个人指标!#REF!,D52,[1]个人指标!$B:$B,$Q$1)))))</f>
        <v/>
      </c>
      <c r="H52" s="134" t="str">
        <f t="shared" si="12"/>
        <v/>
      </c>
    </row>
    <row r="53" s="1" customFormat="1" customHeight="1" spans="7:8">
      <c r="G53" s="1" t="str">
        <f>IF(A53="","",IF(A53="订桌业绩",SUMIFS([1]个人指标!$F:$F,[1]个人指标!#REF!,D53,[1]个人指标!$B:$B,$Q$1),IF(A53="储值卡",SUMIFS([1]个人指标!$G:$G,[1]个人指标!#REF!,D53,[1]个人指标!$B:$B,$Q$1),IF(A53="会员卡",SUMIFS([1]个人指标!$H:$H,[1]个人指标!#REF!,D53,[1]个人指标!$B:$B,$Q$1)))))</f>
        <v/>
      </c>
      <c r="H53" s="134" t="str">
        <f t="shared" si="12"/>
        <v/>
      </c>
    </row>
    <row r="54" s="1" customFormat="1" customHeight="1" spans="7:8">
      <c r="G54" s="1" t="str">
        <f>IF(A54="","",IF(A54="订桌业绩",SUMIFS([1]个人指标!$F:$F,[1]个人指标!#REF!,D54,[1]个人指标!$B:$B,$Q$1),IF(A54="储值卡",SUMIFS([1]个人指标!$G:$G,[1]个人指标!#REF!,D54,[1]个人指标!$B:$B,$Q$1),IF(A54="会员卡",SUMIFS([1]个人指标!$H:$H,[1]个人指标!#REF!,D54,[1]个人指标!$B:$B,$Q$1)))))</f>
        <v/>
      </c>
      <c r="H54" s="134" t="str">
        <f t="shared" si="12"/>
        <v/>
      </c>
    </row>
    <row r="55" s="1" customFormat="1" customHeight="1" spans="7:8">
      <c r="G55" s="1" t="str">
        <f>IF(A55="","",IF(A55="订桌业绩",SUMIFS([1]个人指标!$F:$F,[1]个人指标!#REF!,D55,[1]个人指标!$B:$B,$Q$1),IF(A55="储值卡",SUMIFS([1]个人指标!$G:$G,[1]个人指标!#REF!,D55,[1]个人指标!$B:$B,$Q$1),IF(A55="会员卡",SUMIFS([1]个人指标!$H:$H,[1]个人指标!#REF!,D55,[1]个人指标!$B:$B,$Q$1)))))</f>
        <v/>
      </c>
      <c r="H55" s="134" t="str">
        <f t="shared" si="12"/>
        <v/>
      </c>
    </row>
    <row r="56" s="1" customFormat="1" customHeight="1" spans="7:8">
      <c r="G56" s="1" t="str">
        <f>IF(A56="","",IF(A56="订桌业绩",SUMIFS([1]个人指标!$F:$F,[1]个人指标!#REF!,D56,[1]个人指标!$B:$B,$Q$1),IF(A56="储值卡",SUMIFS([1]个人指标!$G:$G,[1]个人指标!#REF!,D56,[1]个人指标!$B:$B,$Q$1),IF(A56="会员卡",SUMIFS([1]个人指标!$H:$H,[1]个人指标!#REF!,D56,[1]个人指标!$B:$B,$Q$1)))))</f>
        <v/>
      </c>
      <c r="H56" s="134" t="str">
        <f t="shared" si="12"/>
        <v/>
      </c>
    </row>
    <row r="57" s="1" customFormat="1" customHeight="1" spans="7:8">
      <c r="G57" s="1" t="str">
        <f>IF(A57="","",IF(A57="订桌业绩",SUMIFS([1]个人指标!$F:$F,[1]个人指标!#REF!,D57,[1]个人指标!$B:$B,$Q$1),IF(A57="储值卡",SUMIFS([1]个人指标!$G:$G,[1]个人指标!#REF!,D57,[1]个人指标!$B:$B,$Q$1),IF(A57="会员卡",SUMIFS([1]个人指标!$H:$H,[1]个人指标!#REF!,D57,[1]个人指标!$B:$B,$Q$1)))))</f>
        <v/>
      </c>
      <c r="H57" s="134" t="str">
        <f t="shared" si="12"/>
        <v/>
      </c>
    </row>
    <row r="58" s="1" customFormat="1" customHeight="1" spans="7:8">
      <c r="G58" s="1" t="str">
        <f>IF(A58="","",IF(A58="订桌业绩",SUMIFS([1]个人指标!$F:$F,[1]个人指标!#REF!,D58,[1]个人指标!$B:$B,$Q$1),IF(A58="储值卡",SUMIFS([1]个人指标!$G:$G,[1]个人指标!#REF!,D58,[1]个人指标!$B:$B,$Q$1),IF(A58="会员卡",SUMIFS([1]个人指标!$H:$H,[1]个人指标!#REF!,D58,[1]个人指标!$B:$B,$Q$1)))))</f>
        <v/>
      </c>
      <c r="H58" s="134" t="str">
        <f t="shared" si="12"/>
        <v/>
      </c>
    </row>
    <row r="59" s="1" customFormat="1" customHeight="1" spans="7:8">
      <c r="G59" s="1" t="str">
        <f>IF(A59="","",IF(A59="订桌业绩",SUMIFS([1]个人指标!$F:$F,[1]个人指标!#REF!,D59,[1]个人指标!$B:$B,$Q$1),IF(A59="储值卡",SUMIFS([1]个人指标!$G:$G,[1]个人指标!#REF!,D59,[1]个人指标!$B:$B,$Q$1),IF(A59="会员卡",SUMIFS([1]个人指标!$H:$H,[1]个人指标!#REF!,D59,[1]个人指标!$B:$B,$Q$1)))))</f>
        <v/>
      </c>
      <c r="H59" s="134" t="str">
        <f t="shared" si="12"/>
        <v/>
      </c>
    </row>
    <row r="60" s="1" customFormat="1" customHeight="1" spans="7:8">
      <c r="G60" s="1" t="str">
        <f>IF(A60="","",IF(A60="订桌业绩",SUMIFS([1]个人指标!$F:$F,[1]个人指标!#REF!,D60,[1]个人指标!$B:$B,$Q$1),IF(A60="储值卡",SUMIFS([1]个人指标!$G:$G,[1]个人指标!#REF!,D60,[1]个人指标!$B:$B,$Q$1),IF(A60="会员卡",SUMIFS([1]个人指标!$H:$H,[1]个人指标!#REF!,D60,[1]个人指标!$B:$B,$Q$1)))))</f>
        <v/>
      </c>
      <c r="H60" s="134" t="str">
        <f t="shared" si="12"/>
        <v/>
      </c>
    </row>
    <row r="61" s="1" customFormat="1" customHeight="1" spans="7:8">
      <c r="G61" s="1" t="str">
        <f>IF(A61="","",IF(A61="订桌业绩",SUMIFS([1]个人指标!$F:$F,[1]个人指标!#REF!,D61,[1]个人指标!$B:$B,$Q$1),IF(A61="储值卡",SUMIFS([1]个人指标!$G:$G,[1]个人指标!#REF!,D61,[1]个人指标!$B:$B,$Q$1),IF(A61="会员卡",SUMIFS([1]个人指标!$H:$H,[1]个人指标!#REF!,D61,[1]个人指标!$B:$B,$Q$1)))))</f>
        <v/>
      </c>
      <c r="H61" s="134" t="str">
        <f t="shared" si="12"/>
        <v/>
      </c>
    </row>
    <row r="62" s="1" customFormat="1" customHeight="1" spans="7:8">
      <c r="G62" s="1" t="str">
        <f>IF(A62="","",IF(A62="订桌业绩",SUMIFS([1]个人指标!$F:$F,[1]个人指标!#REF!,D62,[1]个人指标!$B:$B,$Q$1),IF(A62="储值卡",SUMIFS([1]个人指标!$G:$G,[1]个人指标!#REF!,D62,[1]个人指标!$B:$B,$Q$1),IF(A62="会员卡",SUMIFS([1]个人指标!$H:$H,[1]个人指标!#REF!,D62,[1]个人指标!$B:$B,$Q$1)))))</f>
        <v/>
      </c>
      <c r="H62" s="134" t="str">
        <f t="shared" si="12"/>
        <v/>
      </c>
    </row>
    <row r="63" s="1" customFormat="1" customHeight="1" spans="7:8">
      <c r="G63" s="1" t="str">
        <f>IF(A63="","",IF(A63="订桌业绩",SUMIFS([1]个人指标!$F:$F,[1]个人指标!#REF!,D63,[1]个人指标!$B:$B,$Q$1),IF(A63="储值卡",SUMIFS([1]个人指标!$G:$G,[1]个人指标!#REF!,D63,[1]个人指标!$B:$B,$Q$1),IF(A63="会员卡",SUMIFS([1]个人指标!$H:$H,[1]个人指标!#REF!,D63,[1]个人指标!$B:$B,$Q$1)))))</f>
        <v/>
      </c>
      <c r="H63" s="134" t="str">
        <f t="shared" si="12"/>
        <v/>
      </c>
    </row>
    <row r="64" s="1" customFormat="1" customHeight="1" spans="7:8">
      <c r="G64" s="1" t="str">
        <f>IF(A64="","",IF(A64="订桌业绩",SUMIFS([1]个人指标!$F:$F,[1]个人指标!#REF!,D64,[1]个人指标!$B:$B,$Q$1),IF(A64="储值卡",SUMIFS([1]个人指标!$G:$G,[1]个人指标!#REF!,D64,[1]个人指标!$B:$B,$Q$1),IF(A64="会员卡",SUMIFS([1]个人指标!$H:$H,[1]个人指标!#REF!,D64,[1]个人指标!$B:$B,$Q$1)))))</f>
        <v/>
      </c>
      <c r="H64" s="134" t="str">
        <f t="shared" si="12"/>
        <v/>
      </c>
    </row>
    <row r="65" s="1" customFormat="1" customHeight="1" spans="7:8">
      <c r="G65" s="1" t="str">
        <f>IF(A65="","",IF(A65="订桌业绩",SUMIFS([1]个人指标!$F:$F,[1]个人指标!#REF!,D65,[1]个人指标!$B:$B,$Q$1),IF(A65="储值卡",SUMIFS([1]个人指标!$G:$G,[1]个人指标!#REF!,D65,[1]个人指标!$B:$B,$Q$1),IF(A65="会员卡",SUMIFS([1]个人指标!$H:$H,[1]个人指标!#REF!,D65,[1]个人指标!$B:$B,$Q$1)))))</f>
        <v/>
      </c>
      <c r="H65" s="134" t="str">
        <f t="shared" si="12"/>
        <v/>
      </c>
    </row>
    <row r="66" s="1" customFormat="1" customHeight="1" spans="7:8">
      <c r="G66" s="1" t="str">
        <f>IF(A66="","",IF(A66="订桌业绩",SUMIFS([1]个人指标!$F:$F,[1]个人指标!#REF!,D66,[1]个人指标!$B:$B,$Q$1),IF(A66="储值卡",SUMIFS([1]个人指标!$G:$G,[1]个人指标!#REF!,D66,[1]个人指标!$B:$B,$Q$1),IF(A66="会员卡",SUMIFS([1]个人指标!$H:$H,[1]个人指标!#REF!,D66,[1]个人指标!$B:$B,$Q$1)))))</f>
        <v/>
      </c>
      <c r="H66" s="134" t="str">
        <f t="shared" si="12"/>
        <v/>
      </c>
    </row>
    <row r="67" s="1" customFormat="1" customHeight="1" spans="7:8">
      <c r="G67" s="1" t="str">
        <f>IF(A67="","",IF(A67="订桌业绩",SUMIFS([1]个人指标!$F:$F,[1]个人指标!#REF!,D67,[1]个人指标!$B:$B,$Q$1),IF(A67="储值卡",SUMIFS([1]个人指标!$G:$G,[1]个人指标!#REF!,D67,[1]个人指标!$B:$B,$Q$1),IF(A67="会员卡",SUMIFS([1]个人指标!$H:$H,[1]个人指标!#REF!,D67,[1]个人指标!$B:$B,$Q$1)))))</f>
        <v/>
      </c>
      <c r="H67" s="134" t="str">
        <f t="shared" si="12"/>
        <v/>
      </c>
    </row>
    <row r="68" s="1" customFormat="1" customHeight="1" spans="7:8">
      <c r="G68" s="1" t="str">
        <f>IF(A68="","",IF(A68="订桌业绩",SUMIFS([1]个人指标!$F:$F,[1]个人指标!#REF!,D68,[1]个人指标!$B:$B,$Q$1),IF(A68="储值卡",SUMIFS([1]个人指标!$G:$G,[1]个人指标!#REF!,D68,[1]个人指标!$B:$B,$Q$1),IF(A68="会员卡",SUMIFS([1]个人指标!$H:$H,[1]个人指标!#REF!,D68,[1]个人指标!$B:$B,$Q$1)))))</f>
        <v/>
      </c>
      <c r="H68" s="134" t="str">
        <f t="shared" si="12"/>
        <v/>
      </c>
    </row>
    <row r="69" s="1" customFormat="1" customHeight="1" spans="7:8">
      <c r="G69" s="1" t="str">
        <f>IF(A69="","",IF(A69="订桌业绩",SUMIFS([1]个人指标!$F:$F,[1]个人指标!#REF!,D69,[1]个人指标!$B:$B,$Q$1),IF(A69="储值卡",SUMIFS([1]个人指标!$G:$G,[1]个人指标!#REF!,D69,[1]个人指标!$B:$B,$Q$1),IF(A69="会员卡",SUMIFS([1]个人指标!$H:$H,[1]个人指标!#REF!,D69,[1]个人指标!$B:$B,$Q$1)))))</f>
        <v/>
      </c>
      <c r="H69" s="134" t="str">
        <f t="shared" si="12"/>
        <v/>
      </c>
    </row>
    <row r="70" s="1" customFormat="1" customHeight="1" spans="7:8">
      <c r="G70" s="1" t="str">
        <f>IF(A70="","",IF(A70="订桌业绩",SUMIFS([1]个人指标!$F:$F,[1]个人指标!#REF!,D70,[1]个人指标!$B:$B,$Q$1),IF(A70="储值卡",SUMIFS([1]个人指标!$G:$G,[1]个人指标!#REF!,D70,[1]个人指标!$B:$B,$Q$1),IF(A70="会员卡",SUMIFS([1]个人指标!$H:$H,[1]个人指标!#REF!,D70,[1]个人指标!$B:$B,$Q$1)))))</f>
        <v/>
      </c>
      <c r="H70" s="134" t="str">
        <f t="shared" si="12"/>
        <v/>
      </c>
    </row>
    <row r="71" s="1" customFormat="1" customHeight="1" spans="7:8">
      <c r="G71" s="1" t="str">
        <f>IF(A71="","",IF(A71="订桌业绩",SUMIFS([1]个人指标!$F:$F,[1]个人指标!#REF!,D71,[1]个人指标!$B:$B,$Q$1),IF(A71="储值卡",SUMIFS([1]个人指标!$G:$G,[1]个人指标!#REF!,D71,[1]个人指标!$B:$B,$Q$1),IF(A71="会员卡",SUMIFS([1]个人指标!$H:$H,[1]个人指标!#REF!,D71,[1]个人指标!$B:$B,$Q$1)))))</f>
        <v/>
      </c>
      <c r="H71" s="134" t="str">
        <f t="shared" si="12"/>
        <v/>
      </c>
    </row>
    <row r="72" s="1" customFormat="1" customHeight="1" spans="7:8">
      <c r="G72" s="1" t="str">
        <f>IF(A72="","",IF(A72="订桌业绩",SUMIFS([1]个人指标!$F:$F,[1]个人指标!#REF!,D72,[1]个人指标!$B:$B,$Q$1),IF(A72="储值卡",SUMIFS([1]个人指标!$G:$G,[1]个人指标!#REF!,D72,[1]个人指标!$B:$B,$Q$1),IF(A72="会员卡",SUMIFS([1]个人指标!$H:$H,[1]个人指标!#REF!,D72,[1]个人指标!$B:$B,$Q$1)))))</f>
        <v/>
      </c>
      <c r="H72" s="134" t="str">
        <f t="shared" si="12"/>
        <v/>
      </c>
    </row>
    <row r="73" s="1" customFormat="1" customHeight="1" spans="7:8">
      <c r="G73" s="1" t="str">
        <f>IF(A73="","",IF(A73="订桌业绩",SUMIFS([1]个人指标!$F:$F,[1]个人指标!#REF!,D73,[1]个人指标!$B:$B,$Q$1),IF(A73="储值卡",SUMIFS([1]个人指标!$G:$G,[1]个人指标!#REF!,D73,[1]个人指标!$B:$B,$Q$1),IF(A73="会员卡",SUMIFS([1]个人指标!$H:$H,[1]个人指标!#REF!,D73,[1]个人指标!$B:$B,$Q$1)))))</f>
        <v/>
      </c>
      <c r="H73" s="134" t="str">
        <f t="shared" si="12"/>
        <v/>
      </c>
    </row>
    <row r="74" s="1" customFormat="1" customHeight="1" spans="7:8">
      <c r="G74" s="1" t="str">
        <f>IF(A74="","",IF(A74="订桌业绩",SUMIFS([1]个人指标!$F:$F,[1]个人指标!#REF!,D74,[1]个人指标!$B:$B,$Q$1),IF(A74="储值卡",SUMIFS([1]个人指标!$G:$G,[1]个人指标!#REF!,D74,[1]个人指标!$B:$B,$Q$1),IF(A74="会员卡",SUMIFS([1]个人指标!$H:$H,[1]个人指标!#REF!,D74,[1]个人指标!$B:$B,$Q$1)))))</f>
        <v/>
      </c>
      <c r="H74" s="134" t="str">
        <f t="shared" si="12"/>
        <v/>
      </c>
    </row>
    <row r="75" s="1" customFormat="1" customHeight="1" spans="7:8">
      <c r="G75" s="1" t="str">
        <f>IF(A75="","",IF(A75="订桌业绩",SUMIFS([1]个人指标!$F:$F,[1]个人指标!#REF!,D75,[1]个人指标!$B:$B,$Q$1),IF(A75="储值卡",SUMIFS([1]个人指标!$G:$G,[1]个人指标!#REF!,D75,[1]个人指标!$B:$B,$Q$1),IF(A75="会员卡",SUMIFS([1]个人指标!$H:$H,[1]个人指标!#REF!,D75,[1]个人指标!$B:$B,$Q$1)))))</f>
        <v/>
      </c>
      <c r="H75" s="134" t="str">
        <f t="shared" si="12"/>
        <v/>
      </c>
    </row>
    <row r="76" s="1" customFormat="1" customHeight="1" spans="7:8">
      <c r="G76" s="1" t="str">
        <f>IF(A76="","",IF(A76="订桌业绩",SUMIFS([1]个人指标!$F:$F,[1]个人指标!#REF!,D76,[1]个人指标!$B:$B,$Q$1),IF(A76="储值卡",SUMIFS([1]个人指标!$G:$G,[1]个人指标!#REF!,D76,[1]个人指标!$B:$B,$Q$1),IF(A76="会员卡",SUMIFS([1]个人指标!$H:$H,[1]个人指标!#REF!,D76,[1]个人指标!$B:$B,$Q$1)))))</f>
        <v/>
      </c>
      <c r="H76" s="134" t="str">
        <f t="shared" si="12"/>
        <v/>
      </c>
    </row>
    <row r="77" s="1" customFormat="1" customHeight="1" spans="7:8">
      <c r="G77" s="1" t="str">
        <f>IF(A77="","",IF(A77="订桌业绩",SUMIFS([1]个人指标!$F:$F,[1]个人指标!#REF!,D77,[1]个人指标!$B:$B,$Q$1),IF(A77="储值卡",SUMIFS([1]个人指标!$G:$G,[1]个人指标!#REF!,D77,[1]个人指标!$B:$B,$Q$1),IF(A77="会员卡",SUMIFS([1]个人指标!$H:$H,[1]个人指标!#REF!,D77,[1]个人指标!$B:$B,$Q$1)))))</f>
        <v/>
      </c>
      <c r="H77" s="134" t="str">
        <f t="shared" si="12"/>
        <v/>
      </c>
    </row>
    <row r="78" s="1" customFormat="1" customHeight="1" spans="7:8">
      <c r="G78" s="1" t="str">
        <f>IF(A78="","",IF(A78="订桌业绩",SUMIFS([1]个人指标!$F:$F,[1]个人指标!#REF!,D78,[1]个人指标!$B:$B,$Q$1),IF(A78="储值卡",SUMIFS([1]个人指标!$G:$G,[1]个人指标!#REF!,D78,[1]个人指标!$B:$B,$Q$1),IF(A78="会员卡",SUMIFS([1]个人指标!$H:$H,[1]个人指标!#REF!,D78,[1]个人指标!$B:$B,$Q$1)))))</f>
        <v/>
      </c>
      <c r="H78" s="134" t="str">
        <f t="shared" si="12"/>
        <v/>
      </c>
    </row>
    <row r="79" s="1" customFormat="1" customHeight="1" spans="7:8">
      <c r="G79" s="1" t="str">
        <f>IF(A79="","",IF(A79="订桌业绩",SUMIFS([1]个人指标!$F:$F,[1]个人指标!#REF!,D79,[1]个人指标!$B:$B,$Q$1),IF(A79="储值卡",SUMIFS([1]个人指标!$G:$G,[1]个人指标!#REF!,D79,[1]个人指标!$B:$B,$Q$1),IF(A79="会员卡",SUMIFS([1]个人指标!$H:$H,[1]个人指标!#REF!,D79,[1]个人指标!$B:$B,$Q$1)))))</f>
        <v/>
      </c>
      <c r="H79" s="134" t="str">
        <f t="shared" si="12"/>
        <v/>
      </c>
    </row>
    <row r="80" s="1" customFormat="1" customHeight="1" spans="7:8">
      <c r="G80" s="1" t="str">
        <f>IF(A80="","",IF(A80="订桌业绩",SUMIFS([1]个人指标!$F:$F,[1]个人指标!#REF!,D80,[1]个人指标!$B:$B,$Q$1),IF(A80="储值卡",SUMIFS([1]个人指标!$G:$G,[1]个人指标!#REF!,D80,[1]个人指标!$B:$B,$Q$1),IF(A80="会员卡",SUMIFS([1]个人指标!$H:$H,[1]个人指标!#REF!,D80,[1]个人指标!$B:$B,$Q$1)))))</f>
        <v/>
      </c>
      <c r="H80" s="134" t="str">
        <f t="shared" si="12"/>
        <v/>
      </c>
    </row>
    <row r="81" s="1" customFormat="1" customHeight="1" spans="7:8">
      <c r="G81" s="1" t="str">
        <f>IF(A81="","",IF(A81="订桌业绩",SUMIFS([1]个人指标!$F:$F,[1]个人指标!#REF!,D81,[1]个人指标!$B:$B,$Q$1),IF(A81="储值卡",SUMIFS([1]个人指标!$G:$G,[1]个人指标!#REF!,D81,[1]个人指标!$B:$B,$Q$1),IF(A81="会员卡",SUMIFS([1]个人指标!$H:$H,[1]个人指标!#REF!,D81,[1]个人指标!$B:$B,$Q$1)))))</f>
        <v/>
      </c>
      <c r="H81" s="134" t="str">
        <f t="shared" si="12"/>
        <v/>
      </c>
    </row>
    <row r="82" s="1" customFormat="1" customHeight="1" spans="7:8">
      <c r="G82" s="1" t="str">
        <f>IF(A82="","",IF(A82="订桌业绩",SUMIFS([1]个人指标!$F:$F,[1]个人指标!#REF!,D82,[1]个人指标!$B:$B,$Q$1),IF(A82="储值卡",SUMIFS([1]个人指标!$G:$G,[1]个人指标!#REF!,D82,[1]个人指标!$B:$B,$Q$1),IF(A82="会员卡",SUMIFS([1]个人指标!$H:$H,[1]个人指标!#REF!,D82,[1]个人指标!$B:$B,$Q$1)))))</f>
        <v/>
      </c>
      <c r="H82" s="134" t="str">
        <f t="shared" si="12"/>
        <v/>
      </c>
    </row>
    <row r="83" s="1" customFormat="1" customHeight="1" spans="7:8">
      <c r="G83" s="1" t="str">
        <f>IF(A83="","",IF(A83="订桌业绩",SUMIFS([1]个人指标!$F:$F,[1]个人指标!#REF!,D83,[1]个人指标!$B:$B,$Q$1),IF(A83="储值卡",SUMIFS([1]个人指标!$G:$G,[1]个人指标!#REF!,D83,[1]个人指标!$B:$B,$Q$1),IF(A83="会员卡",SUMIFS([1]个人指标!$H:$H,[1]个人指标!#REF!,D83,[1]个人指标!$B:$B,$Q$1)))))</f>
        <v/>
      </c>
      <c r="H83" s="134" t="str">
        <f t="shared" si="12"/>
        <v/>
      </c>
    </row>
    <row r="84" s="1" customFormat="1" customHeight="1" spans="7:8">
      <c r="G84" s="1" t="str">
        <f>IF(A84="","",IF(A84="订桌业绩",SUMIFS([1]个人指标!$F:$F,[1]个人指标!#REF!,D84,[1]个人指标!$B:$B,$Q$1),IF(A84="储值卡",SUMIFS([1]个人指标!$G:$G,[1]个人指标!#REF!,D84,[1]个人指标!$B:$B,$Q$1),IF(A84="会员卡",SUMIFS([1]个人指标!$H:$H,[1]个人指标!#REF!,D84,[1]个人指标!$B:$B,$Q$1)))))</f>
        <v/>
      </c>
      <c r="H84" s="134" t="str">
        <f t="shared" si="12"/>
        <v/>
      </c>
    </row>
    <row r="85" s="1" customFormat="1" customHeight="1" spans="7:8">
      <c r="G85" s="1" t="str">
        <f>IF(A85="","",IF(A85="订桌业绩",SUMIFS([1]个人指标!$F:$F,[1]个人指标!#REF!,D85,[1]个人指标!$B:$B,$Q$1),IF(A85="储值卡",SUMIFS([1]个人指标!$G:$G,[1]个人指标!#REF!,D85,[1]个人指标!$B:$B,$Q$1),IF(A85="会员卡",SUMIFS([1]个人指标!$H:$H,[1]个人指标!#REF!,D85,[1]个人指标!$B:$B,$Q$1)))))</f>
        <v/>
      </c>
      <c r="H85" s="134" t="str">
        <f t="shared" si="12"/>
        <v/>
      </c>
    </row>
    <row r="86" s="1" customFormat="1" customHeight="1" spans="7:8">
      <c r="G86" s="1" t="str">
        <f>IF(A86="","",IF(A86="订桌业绩",SUMIFS([1]个人指标!$F:$F,[1]个人指标!#REF!,D86,[1]个人指标!$B:$B,$Q$1),IF(A86="储值卡",SUMIFS([1]个人指标!$G:$G,[1]个人指标!#REF!,D86,[1]个人指标!$B:$B,$Q$1),IF(A86="会员卡",SUMIFS([1]个人指标!$H:$H,[1]个人指标!#REF!,D86,[1]个人指标!$B:$B,$Q$1)))))</f>
        <v/>
      </c>
      <c r="H86" s="134" t="str">
        <f t="shared" si="12"/>
        <v/>
      </c>
    </row>
    <row r="87" s="1" customFormat="1" customHeight="1" spans="7:8">
      <c r="G87" s="1" t="str">
        <f>IF(A87="","",IF(A87="订桌业绩",SUMIFS([1]个人指标!$F:$F,[1]个人指标!#REF!,D87,[1]个人指标!$B:$B,$Q$1),IF(A87="储值卡",SUMIFS([1]个人指标!$G:$G,[1]个人指标!#REF!,D87,[1]个人指标!$B:$B,$Q$1),IF(A87="会员卡",SUMIFS([1]个人指标!$H:$H,[1]个人指标!#REF!,D87,[1]个人指标!$B:$B,$Q$1)))))</f>
        <v/>
      </c>
      <c r="H87" s="134" t="str">
        <f t="shared" si="12"/>
        <v/>
      </c>
    </row>
    <row r="88" s="1" customFormat="1" customHeight="1" spans="7:8">
      <c r="G88" s="1" t="str">
        <f>IF(A88="","",IF(A88="订桌业绩",SUMIFS([1]个人指标!$F:$F,[1]个人指标!#REF!,D88,[1]个人指标!$B:$B,$Q$1),IF(A88="储值卡",SUMIFS([1]个人指标!$G:$G,[1]个人指标!#REF!,D88,[1]个人指标!$B:$B,$Q$1),IF(A88="会员卡",SUMIFS([1]个人指标!$H:$H,[1]个人指标!#REF!,D88,[1]个人指标!$B:$B,$Q$1)))))</f>
        <v/>
      </c>
      <c r="H88" s="134" t="str">
        <f t="shared" si="12"/>
        <v/>
      </c>
    </row>
    <row r="89" s="1" customFormat="1" customHeight="1" spans="7:8">
      <c r="G89" s="1" t="str">
        <f>IF(A89="","",IF(A89="订桌业绩",SUMIFS([1]个人指标!$F:$F,[1]个人指标!#REF!,D89,[1]个人指标!$B:$B,$Q$1),IF(A89="储值卡",SUMIFS([1]个人指标!$G:$G,[1]个人指标!#REF!,D89,[1]个人指标!$B:$B,$Q$1),IF(A89="会员卡",SUMIFS([1]个人指标!$H:$H,[1]个人指标!#REF!,D89,[1]个人指标!$B:$B,$Q$1)))))</f>
        <v/>
      </c>
      <c r="H89" s="134" t="str">
        <f t="shared" si="12"/>
        <v/>
      </c>
    </row>
    <row r="90" s="1" customFormat="1" customHeight="1" spans="7:8">
      <c r="G90" s="1" t="str">
        <f>IF(A90="","",IF(A90="订桌业绩",SUMIFS([1]个人指标!$F:$F,[1]个人指标!#REF!,D90,[1]个人指标!$B:$B,$Q$1),IF(A90="储值卡",SUMIFS([1]个人指标!$G:$G,[1]个人指标!#REF!,D90,[1]个人指标!$B:$B,$Q$1),IF(A90="会员卡",SUMIFS([1]个人指标!$H:$H,[1]个人指标!#REF!,D90,[1]个人指标!$B:$B,$Q$1)))))</f>
        <v/>
      </c>
      <c r="H90" s="134" t="str">
        <f t="shared" si="12"/>
        <v/>
      </c>
    </row>
    <row r="91" s="1" customFormat="1" customHeight="1" spans="7:8">
      <c r="G91" s="1" t="str">
        <f>IF(A91="","",IF(A91="订桌业绩",SUMIFS([1]个人指标!$F:$F,[1]个人指标!#REF!,D91,[1]个人指标!$B:$B,$Q$1),IF(A91="储值卡",SUMIFS([1]个人指标!$G:$G,[1]个人指标!#REF!,D91,[1]个人指标!$B:$B,$Q$1),IF(A91="会员卡",SUMIFS([1]个人指标!$H:$H,[1]个人指标!#REF!,D91,[1]个人指标!$B:$B,$Q$1)))))</f>
        <v/>
      </c>
      <c r="H91" s="134" t="str">
        <f t="shared" si="12"/>
        <v/>
      </c>
    </row>
    <row r="92" s="1" customFormat="1" customHeight="1" spans="7:8">
      <c r="G92" s="1" t="str">
        <f>IF(A92="","",IF(A92="订桌业绩",SUMIFS([1]个人指标!$F:$F,[1]个人指标!#REF!,D92,[1]个人指标!$B:$B,$Q$1),IF(A92="储值卡",SUMIFS([1]个人指标!$G:$G,[1]个人指标!#REF!,D92,[1]个人指标!$B:$B,$Q$1),IF(A92="会员卡",SUMIFS([1]个人指标!$H:$H,[1]个人指标!#REF!,D92,[1]个人指标!$B:$B,$Q$1)))))</f>
        <v/>
      </c>
      <c r="H92" s="134" t="str">
        <f t="shared" si="12"/>
        <v/>
      </c>
    </row>
    <row r="93" s="1" customFormat="1" customHeight="1" spans="7:8">
      <c r="G93" s="1" t="str">
        <f>IF(A93="","",IF(A93="订桌业绩",SUMIFS([1]个人指标!$F:$F,[1]个人指标!#REF!,D93,[1]个人指标!$B:$B,$Q$1),IF(A93="储值卡",SUMIFS([1]个人指标!$G:$G,[1]个人指标!#REF!,D93,[1]个人指标!$B:$B,$Q$1),IF(A93="会员卡",SUMIFS([1]个人指标!$H:$H,[1]个人指标!#REF!,D93,[1]个人指标!$B:$B,$Q$1)))))</f>
        <v/>
      </c>
      <c r="H93" s="134" t="str">
        <f t="shared" si="12"/>
        <v/>
      </c>
    </row>
    <row r="94" s="1" customFormat="1" customHeight="1" spans="7:8">
      <c r="G94" s="1" t="str">
        <f>IF(A94="","",IF(A94="订桌业绩",SUMIFS([1]个人指标!$F:$F,[1]个人指标!#REF!,D94,[1]个人指标!$B:$B,$Q$1),IF(A94="储值卡",SUMIFS([1]个人指标!$G:$G,[1]个人指标!#REF!,D94,[1]个人指标!$B:$B,$Q$1),IF(A94="会员卡",SUMIFS([1]个人指标!$H:$H,[1]个人指标!#REF!,D94,[1]个人指标!$B:$B,$Q$1)))))</f>
        <v/>
      </c>
      <c r="H94" s="134" t="str">
        <f t="shared" si="12"/>
        <v/>
      </c>
    </row>
    <row r="95" s="1" customFormat="1" customHeight="1" spans="7:8">
      <c r="G95" s="1" t="str">
        <f>IF(A95="","",IF(A95="订桌业绩",SUMIFS([1]个人指标!$F:$F,[1]个人指标!#REF!,D95,[1]个人指标!$B:$B,$Q$1),IF(A95="储值卡",SUMIFS([1]个人指标!$G:$G,[1]个人指标!#REF!,D95,[1]个人指标!$B:$B,$Q$1),IF(A95="会员卡",SUMIFS([1]个人指标!$H:$H,[1]个人指标!#REF!,D95,[1]个人指标!$B:$B,$Q$1)))))</f>
        <v/>
      </c>
      <c r="H95" s="134" t="str">
        <f t="shared" si="12"/>
        <v/>
      </c>
    </row>
    <row r="96" s="1" customFormat="1" customHeight="1" spans="7:8">
      <c r="G96" s="1" t="str">
        <f>IF(A96="","",IF(A96="订桌业绩",SUMIFS([1]个人指标!$F:$F,[1]个人指标!#REF!,D96,[1]个人指标!$B:$B,$Q$1),IF(A96="储值卡",SUMIFS([1]个人指标!$G:$G,[1]个人指标!#REF!,D96,[1]个人指标!$B:$B,$Q$1),IF(A96="会员卡",SUMIFS([1]个人指标!$H:$H,[1]个人指标!#REF!,D96,[1]个人指标!$B:$B,$Q$1)))))</f>
        <v/>
      </c>
      <c r="H96" s="134" t="str">
        <f t="shared" si="12"/>
        <v/>
      </c>
    </row>
    <row r="97" s="1" customFormat="1" customHeight="1" spans="7:8">
      <c r="G97" s="1" t="str">
        <f>IF(A97="","",IF(A97="订桌业绩",SUMIFS([1]个人指标!$F:$F,[1]个人指标!#REF!,D97,[1]个人指标!$B:$B,$Q$1),IF(A97="储值卡",SUMIFS([1]个人指标!$G:$G,[1]个人指标!#REF!,D97,[1]个人指标!$B:$B,$Q$1),IF(A97="会员卡",SUMIFS([1]个人指标!$H:$H,[1]个人指标!#REF!,D97,[1]个人指标!$B:$B,$Q$1)))))</f>
        <v/>
      </c>
      <c r="H97" s="134" t="str">
        <f t="shared" si="12"/>
        <v/>
      </c>
    </row>
  </sheetData>
  <mergeCells count="11">
    <mergeCell ref="A1:K1"/>
    <mergeCell ref="A2:D2"/>
    <mergeCell ref="A6:D6"/>
    <mergeCell ref="A13:B13"/>
    <mergeCell ref="A20:C20"/>
    <mergeCell ref="A27:E27"/>
    <mergeCell ref="A32:E32"/>
    <mergeCell ref="B33:F33"/>
    <mergeCell ref="G33:K33"/>
    <mergeCell ref="A40:E40"/>
    <mergeCell ref="A33:A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liqinli</dc:creator>
  <cp:lastModifiedBy>Liqinliจุ๊บ</cp:lastModifiedBy>
  <dcterms:created xsi:type="dcterms:W3CDTF">2023-03-05T09:57:00Z</dcterms:created>
  <dcterms:modified xsi:type="dcterms:W3CDTF">2023-03-12T06:41:01Z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29163A04D1164FD498A6AC1756F11EEB</vt:lpwstr>
  </property>
  <property fmtid="{D5CDD505-2E9C-101B-9397-08002B2CF9AE}" pid="3" name="KSOProductBuildVer">
    <vt:lpwstr>2052-11.1.0.13703</vt:lpwstr>
  </property>
</Properties>
</file>